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4256" windowHeight="7668"/>
  </bookViews>
  <sheets>
    <sheet name="Sheet1" sheetId="1" r:id="rId1"/>
  </sheets>
  <externalReferences>
    <externalReference r:id="rId2"/>
    <externalReference r:id="rId3"/>
  </externalReferences>
  <calcPr calcId="145621"/>
</workbook>
</file>

<file path=xl/calcChain.xml><?xml version="1.0" encoding="utf-8"?>
<calcChain xmlns="http://schemas.openxmlformats.org/spreadsheetml/2006/main">
  <c r="L3111" i="1" l="1"/>
  <c r="G3110" i="1"/>
  <c r="G3109" i="1"/>
  <c r="H3108" i="1"/>
  <c r="G3108" i="1"/>
  <c r="F3108" i="1"/>
  <c r="H3107" i="1"/>
  <c r="G3107" i="1"/>
  <c r="F3107" i="1"/>
  <c r="H3106" i="1"/>
  <c r="G3106" i="1"/>
  <c r="F3106" i="1"/>
  <c r="H3105" i="1"/>
  <c r="G3105" i="1"/>
  <c r="F3105" i="1"/>
  <c r="H3104" i="1"/>
  <c r="G3104" i="1"/>
  <c r="F3104" i="1"/>
  <c r="H3103" i="1"/>
  <c r="G3103" i="1"/>
  <c r="F3103" i="1"/>
  <c r="H3102" i="1"/>
  <c r="G3102" i="1"/>
  <c r="F3102" i="1"/>
  <c r="H3101" i="1"/>
  <c r="G3101" i="1"/>
  <c r="F3101" i="1"/>
  <c r="H3100" i="1"/>
  <c r="G3100" i="1"/>
  <c r="F3100" i="1"/>
  <c r="H3099" i="1"/>
  <c r="G3099" i="1"/>
  <c r="F3099" i="1"/>
  <c r="H3098" i="1"/>
  <c r="G3098" i="1"/>
  <c r="F3098" i="1"/>
  <c r="H3097" i="1"/>
  <c r="G3097" i="1"/>
  <c r="F3097" i="1"/>
  <c r="H3096" i="1"/>
  <c r="G3096" i="1"/>
  <c r="F3096" i="1"/>
  <c r="H3095" i="1"/>
  <c r="G3095" i="1"/>
  <c r="F3095" i="1"/>
  <c r="H3094" i="1"/>
  <c r="G3094" i="1"/>
  <c r="F3094" i="1"/>
  <c r="H3093" i="1"/>
  <c r="G3093" i="1"/>
  <c r="F3093" i="1"/>
  <c r="H3092" i="1"/>
  <c r="G3092" i="1"/>
  <c r="F3092" i="1"/>
  <c r="H3091" i="1"/>
  <c r="G3091" i="1"/>
  <c r="F3091" i="1"/>
  <c r="H3090" i="1"/>
  <c r="G3090" i="1"/>
  <c r="F3090" i="1"/>
  <c r="H3089" i="1"/>
  <c r="G3089" i="1"/>
  <c r="F3089" i="1"/>
  <c r="H3088" i="1"/>
  <c r="G3088" i="1"/>
  <c r="F3088" i="1"/>
  <c r="H3087" i="1"/>
  <c r="G3087" i="1"/>
  <c r="F3087" i="1"/>
  <c r="H3086" i="1"/>
  <c r="G3086" i="1"/>
  <c r="F3086" i="1"/>
  <c r="H3085" i="1"/>
  <c r="G3085" i="1"/>
  <c r="F3085" i="1"/>
  <c r="H3084" i="1"/>
  <c r="G3084" i="1"/>
  <c r="F3084" i="1"/>
  <c r="H3083" i="1"/>
  <c r="G3083" i="1"/>
  <c r="F3083" i="1"/>
  <c r="H3082" i="1"/>
  <c r="G3082" i="1"/>
  <c r="F3082" i="1"/>
  <c r="H3081" i="1"/>
  <c r="G3081" i="1"/>
  <c r="F3081" i="1"/>
  <c r="H3080" i="1"/>
  <c r="G3080" i="1"/>
  <c r="F3080" i="1"/>
  <c r="H3079" i="1"/>
  <c r="G3079" i="1"/>
  <c r="F3079" i="1"/>
  <c r="H3078" i="1"/>
  <c r="G3078" i="1"/>
  <c r="F3078" i="1"/>
  <c r="H3077" i="1"/>
  <c r="G3077" i="1"/>
  <c r="F3077" i="1"/>
  <c r="H3076" i="1"/>
  <c r="G3076" i="1"/>
  <c r="F3076" i="1"/>
  <c r="H3075" i="1"/>
  <c r="G3075" i="1"/>
  <c r="F3075" i="1"/>
  <c r="H3074" i="1"/>
  <c r="G3074" i="1"/>
  <c r="F3074" i="1"/>
  <c r="H3073" i="1"/>
  <c r="G3073" i="1"/>
  <c r="F3073" i="1"/>
  <c r="H3072" i="1"/>
  <c r="G3072" i="1"/>
  <c r="F3072" i="1"/>
  <c r="H3071" i="1"/>
  <c r="G3071" i="1"/>
  <c r="F3071" i="1"/>
  <c r="H3070" i="1"/>
  <c r="G3070" i="1"/>
  <c r="F3070" i="1"/>
  <c r="H3069" i="1"/>
  <c r="G3069" i="1"/>
  <c r="F3069" i="1"/>
  <c r="H3068" i="1"/>
  <c r="G3068" i="1"/>
  <c r="F3068" i="1"/>
  <c r="G3067" i="1"/>
  <c r="H3066" i="1"/>
  <c r="G3066" i="1"/>
  <c r="F3066" i="1"/>
  <c r="H3065" i="1"/>
  <c r="G3065" i="1"/>
  <c r="F3065" i="1"/>
  <c r="H3064" i="1"/>
  <c r="G3064" i="1"/>
  <c r="F3064" i="1"/>
  <c r="H3063" i="1"/>
  <c r="G3063" i="1"/>
  <c r="F3063" i="1"/>
  <c r="H3062" i="1"/>
  <c r="G3062" i="1"/>
  <c r="F3062" i="1"/>
  <c r="H3061" i="1"/>
  <c r="G3061" i="1"/>
  <c r="F3061" i="1"/>
  <c r="H3060" i="1"/>
  <c r="G3060" i="1"/>
  <c r="F3060" i="1"/>
  <c r="H3059" i="1"/>
  <c r="G3059" i="1"/>
  <c r="F3059" i="1"/>
  <c r="H3058" i="1"/>
  <c r="G3058" i="1"/>
  <c r="F3058" i="1"/>
  <c r="H3057" i="1"/>
  <c r="G3057" i="1"/>
  <c r="F3057" i="1"/>
  <c r="H3056" i="1"/>
  <c r="G3056" i="1"/>
  <c r="F3056" i="1"/>
  <c r="H3055" i="1"/>
  <c r="G3055" i="1"/>
  <c r="F3055" i="1"/>
  <c r="H3054" i="1"/>
  <c r="G3054" i="1"/>
  <c r="F3054" i="1"/>
  <c r="H3053" i="1"/>
  <c r="G3053" i="1"/>
  <c r="F3053" i="1"/>
  <c r="H3052" i="1"/>
  <c r="G3052" i="1"/>
  <c r="F3052" i="1"/>
  <c r="H3051" i="1"/>
  <c r="G3051" i="1"/>
  <c r="F3051" i="1"/>
  <c r="H3050" i="1"/>
  <c r="G3050" i="1"/>
  <c r="F3050" i="1"/>
  <c r="H3049" i="1"/>
  <c r="G3049" i="1"/>
  <c r="F3049" i="1"/>
  <c r="H3048" i="1"/>
  <c r="G3048" i="1"/>
  <c r="F3048" i="1"/>
  <c r="H3047" i="1"/>
  <c r="G3047" i="1"/>
  <c r="F3047" i="1"/>
  <c r="H3046" i="1"/>
  <c r="G3046" i="1"/>
  <c r="F3046" i="1"/>
  <c r="H3045" i="1"/>
  <c r="G3045" i="1"/>
  <c r="F3045" i="1"/>
  <c r="H3044" i="1"/>
  <c r="G3044" i="1"/>
  <c r="F3044" i="1"/>
  <c r="H3043" i="1"/>
  <c r="G3043" i="1"/>
  <c r="F3043" i="1"/>
  <c r="H3042" i="1"/>
  <c r="G3042" i="1"/>
  <c r="F3042" i="1"/>
  <c r="H3041" i="1"/>
  <c r="G3041" i="1"/>
  <c r="F3041" i="1"/>
  <c r="H3040" i="1"/>
  <c r="G3040" i="1"/>
  <c r="F3040" i="1"/>
  <c r="H3039" i="1"/>
  <c r="G3039" i="1"/>
  <c r="F3039" i="1"/>
  <c r="H3038" i="1"/>
  <c r="G3038" i="1"/>
  <c r="F3038" i="1"/>
  <c r="H3037" i="1"/>
  <c r="G3037" i="1"/>
  <c r="F3037" i="1"/>
  <c r="H3036" i="1"/>
  <c r="G3036" i="1"/>
  <c r="F3036" i="1"/>
  <c r="H3035" i="1"/>
  <c r="G3035" i="1"/>
  <c r="F3035" i="1"/>
  <c r="H3034" i="1"/>
  <c r="G3034" i="1"/>
  <c r="F3034" i="1"/>
  <c r="H3033" i="1"/>
  <c r="G3033" i="1"/>
  <c r="F3033" i="1"/>
  <c r="H3032" i="1"/>
  <c r="G3032" i="1"/>
  <c r="F3032" i="1"/>
  <c r="H3031" i="1"/>
  <c r="G3031" i="1"/>
  <c r="F3031" i="1"/>
  <c r="H3030" i="1"/>
  <c r="G3030" i="1"/>
  <c r="F3030" i="1"/>
  <c r="H3029" i="1"/>
  <c r="G3029" i="1"/>
  <c r="F3029" i="1"/>
  <c r="H3028" i="1"/>
  <c r="G3028" i="1"/>
  <c r="F3028" i="1"/>
  <c r="H3027" i="1"/>
  <c r="G3027" i="1"/>
  <c r="F3027" i="1"/>
  <c r="G3026" i="1"/>
  <c r="F3026" i="1"/>
  <c r="G3025" i="1"/>
  <c r="F3025" i="1"/>
  <c r="H3024" i="1"/>
  <c r="G3024" i="1"/>
  <c r="F3024" i="1"/>
  <c r="H3023" i="1"/>
  <c r="G3023" i="1"/>
  <c r="F3023" i="1"/>
  <c r="H3022" i="1"/>
  <c r="G3022" i="1"/>
  <c r="F3022" i="1"/>
  <c r="H3021" i="1"/>
  <c r="G3021" i="1"/>
  <c r="F3021" i="1"/>
  <c r="H3020" i="1"/>
  <c r="G3020" i="1"/>
  <c r="F3020" i="1"/>
  <c r="H3019" i="1"/>
  <c r="G3019" i="1"/>
  <c r="F3019" i="1"/>
  <c r="H3018" i="1"/>
  <c r="G3018" i="1"/>
  <c r="F3018" i="1"/>
  <c r="G3017" i="1"/>
  <c r="F3017" i="1"/>
  <c r="H3016" i="1"/>
  <c r="G3016" i="1"/>
  <c r="F3016" i="1"/>
  <c r="H3015" i="1"/>
  <c r="G3015" i="1"/>
  <c r="F3015" i="1"/>
  <c r="H3014" i="1"/>
  <c r="G3014" i="1"/>
  <c r="F3014" i="1"/>
  <c r="H3013" i="1"/>
  <c r="G3013" i="1"/>
  <c r="F3013" i="1"/>
  <c r="H3012" i="1"/>
  <c r="G3012" i="1"/>
  <c r="F3012" i="1"/>
  <c r="H3011" i="1"/>
  <c r="G3011" i="1"/>
  <c r="F3011" i="1"/>
  <c r="H3010" i="1"/>
  <c r="G3010" i="1"/>
  <c r="F3010" i="1"/>
  <c r="H3009" i="1"/>
  <c r="G3009" i="1"/>
  <c r="F3009" i="1"/>
  <c r="H3008" i="1"/>
  <c r="G3008" i="1"/>
  <c r="F3008" i="1"/>
  <c r="H3007" i="1"/>
  <c r="G3007" i="1"/>
  <c r="F3007" i="1"/>
  <c r="H3006" i="1"/>
  <c r="G3006" i="1"/>
  <c r="F3006" i="1"/>
  <c r="H3005" i="1"/>
  <c r="G3005" i="1"/>
  <c r="F3005" i="1"/>
  <c r="H3004" i="1"/>
  <c r="G3004" i="1"/>
  <c r="F3004" i="1"/>
  <c r="H3003" i="1"/>
  <c r="G3003" i="1"/>
  <c r="F3003" i="1"/>
  <c r="H3002" i="1"/>
  <c r="G3002" i="1"/>
  <c r="F3002" i="1"/>
  <c r="H3001" i="1"/>
  <c r="G3001" i="1"/>
  <c r="F3001" i="1"/>
  <c r="H3000" i="1"/>
  <c r="G3000" i="1"/>
  <c r="F3000" i="1"/>
  <c r="H2999" i="1"/>
  <c r="G2999" i="1"/>
  <c r="F2999" i="1"/>
  <c r="H2998" i="1"/>
  <c r="G2998" i="1"/>
  <c r="F2998" i="1"/>
  <c r="H2997" i="1"/>
  <c r="G2997" i="1"/>
  <c r="F2997" i="1"/>
  <c r="H2996" i="1"/>
  <c r="G2996" i="1"/>
  <c r="F2996" i="1"/>
  <c r="H2995" i="1"/>
  <c r="G2995" i="1"/>
  <c r="F2995" i="1"/>
  <c r="H2994" i="1"/>
  <c r="G2994" i="1"/>
  <c r="F2994" i="1"/>
  <c r="H2993" i="1"/>
  <c r="G2993" i="1"/>
  <c r="F2993" i="1"/>
  <c r="H2992" i="1"/>
  <c r="G2992" i="1"/>
  <c r="F2992" i="1"/>
  <c r="H2991" i="1"/>
  <c r="G2991" i="1"/>
  <c r="F2991" i="1"/>
  <c r="H2990" i="1"/>
  <c r="G2990" i="1"/>
  <c r="F2990" i="1"/>
  <c r="H2989" i="1"/>
  <c r="G2989" i="1"/>
  <c r="F2989" i="1"/>
  <c r="G2988" i="1"/>
  <c r="F2988" i="1"/>
  <c r="H2987" i="1"/>
  <c r="G2987" i="1"/>
  <c r="F2987" i="1"/>
  <c r="H2986" i="1"/>
  <c r="G2986" i="1"/>
  <c r="F2986" i="1"/>
  <c r="H2985" i="1"/>
  <c r="G2985" i="1"/>
  <c r="F2985" i="1"/>
  <c r="H2984" i="1"/>
  <c r="G2984" i="1"/>
  <c r="F2984" i="1"/>
  <c r="H2983" i="1"/>
  <c r="G2983" i="1"/>
  <c r="F2983" i="1"/>
  <c r="H2982" i="1"/>
  <c r="G2982" i="1"/>
  <c r="F2982" i="1"/>
  <c r="H2981" i="1"/>
  <c r="G2981" i="1"/>
  <c r="F2981" i="1"/>
  <c r="H2980" i="1"/>
  <c r="G2980" i="1"/>
  <c r="F2980" i="1"/>
  <c r="H2979" i="1"/>
  <c r="G2979" i="1"/>
  <c r="F2979" i="1"/>
  <c r="H2978" i="1"/>
  <c r="G2978" i="1"/>
  <c r="F2978" i="1"/>
  <c r="H2977" i="1"/>
  <c r="G2977" i="1"/>
  <c r="F2977" i="1"/>
  <c r="H2976" i="1"/>
  <c r="G2976" i="1"/>
  <c r="F2976" i="1"/>
  <c r="H2975" i="1"/>
  <c r="G2975" i="1"/>
  <c r="F2975" i="1"/>
  <c r="H2974" i="1"/>
  <c r="G2974" i="1"/>
  <c r="F2974" i="1"/>
  <c r="H2973" i="1"/>
  <c r="G2973" i="1"/>
  <c r="F2973" i="1"/>
  <c r="H2972" i="1"/>
  <c r="G2972" i="1"/>
  <c r="F2972" i="1"/>
  <c r="H2971" i="1"/>
  <c r="G2971" i="1"/>
  <c r="F2971" i="1"/>
  <c r="H2970" i="1"/>
  <c r="G2970" i="1"/>
  <c r="F2970" i="1"/>
  <c r="H2969" i="1"/>
  <c r="G2969" i="1"/>
  <c r="F2969" i="1"/>
  <c r="H2968" i="1"/>
  <c r="G2968" i="1"/>
  <c r="F2968" i="1"/>
  <c r="H2967" i="1"/>
  <c r="G2967" i="1"/>
  <c r="F2967" i="1"/>
  <c r="H2966" i="1"/>
  <c r="G2966" i="1"/>
  <c r="F2966" i="1"/>
  <c r="H2965" i="1"/>
  <c r="G2965" i="1"/>
  <c r="F2965" i="1"/>
  <c r="H2964" i="1"/>
  <c r="G2964" i="1"/>
  <c r="F2964" i="1"/>
  <c r="H2963" i="1"/>
  <c r="G2963" i="1"/>
  <c r="F2963" i="1"/>
  <c r="H2962" i="1"/>
  <c r="G2962" i="1"/>
  <c r="F2962" i="1"/>
  <c r="H2961" i="1"/>
  <c r="G2961" i="1"/>
  <c r="F2961" i="1"/>
  <c r="H2960" i="1"/>
  <c r="G2960" i="1"/>
  <c r="F2960" i="1"/>
  <c r="H2959" i="1"/>
  <c r="G2959" i="1"/>
  <c r="F2959" i="1"/>
  <c r="H2958" i="1"/>
  <c r="G2958" i="1"/>
  <c r="F2958" i="1"/>
  <c r="H2957" i="1"/>
  <c r="G2957" i="1"/>
  <c r="F2957" i="1"/>
  <c r="G2956" i="1"/>
  <c r="F2956" i="1"/>
  <c r="H2955" i="1"/>
  <c r="G2955" i="1"/>
  <c r="F2955" i="1"/>
  <c r="H2954" i="1"/>
  <c r="G2954" i="1"/>
  <c r="F2954" i="1"/>
  <c r="H2953" i="1"/>
  <c r="G2953" i="1"/>
  <c r="F2953" i="1"/>
  <c r="H2952" i="1"/>
  <c r="G2952" i="1"/>
  <c r="F2952" i="1"/>
  <c r="H2951" i="1"/>
  <c r="G2951" i="1"/>
  <c r="F2951" i="1"/>
  <c r="H2950" i="1"/>
  <c r="G2950" i="1"/>
  <c r="F2950" i="1"/>
  <c r="H2949" i="1"/>
  <c r="G2949" i="1"/>
  <c r="F2949" i="1"/>
  <c r="H2948" i="1"/>
  <c r="G2948" i="1"/>
  <c r="F2948" i="1"/>
  <c r="H2947" i="1"/>
  <c r="G2947" i="1"/>
  <c r="F2947" i="1"/>
  <c r="H2946" i="1"/>
  <c r="G2946" i="1"/>
  <c r="F2946" i="1"/>
  <c r="H2945" i="1"/>
  <c r="G2945" i="1"/>
  <c r="F2945" i="1"/>
  <c r="H2944" i="1"/>
  <c r="G2944" i="1"/>
  <c r="F2944" i="1"/>
  <c r="H2943" i="1"/>
  <c r="G2943" i="1"/>
  <c r="F2943" i="1"/>
  <c r="H2942" i="1"/>
  <c r="G2942" i="1"/>
  <c r="F2942" i="1"/>
  <c r="H2941" i="1"/>
  <c r="G2941" i="1"/>
  <c r="F2941" i="1"/>
  <c r="H2940" i="1"/>
  <c r="G2940" i="1"/>
  <c r="F2940" i="1"/>
  <c r="H2939" i="1"/>
  <c r="G2939" i="1"/>
  <c r="F2939" i="1"/>
  <c r="H2938" i="1"/>
  <c r="G2938" i="1"/>
  <c r="F2938" i="1"/>
  <c r="H2937" i="1"/>
  <c r="G2937" i="1"/>
  <c r="F2937" i="1"/>
  <c r="H2936" i="1"/>
  <c r="G2936" i="1"/>
  <c r="F2936" i="1"/>
  <c r="H2935" i="1"/>
  <c r="G2935" i="1"/>
  <c r="F2935" i="1"/>
  <c r="H2934" i="1"/>
  <c r="G2934" i="1"/>
  <c r="F2934" i="1"/>
  <c r="H2933" i="1"/>
  <c r="G2933" i="1"/>
  <c r="F2933" i="1"/>
  <c r="H2932" i="1"/>
  <c r="G2932" i="1"/>
  <c r="F2932" i="1"/>
  <c r="H2931" i="1"/>
  <c r="G2931" i="1"/>
  <c r="F2931" i="1"/>
  <c r="H2930" i="1"/>
  <c r="G2930" i="1"/>
  <c r="F2930" i="1"/>
  <c r="H2929" i="1"/>
  <c r="G2929" i="1"/>
  <c r="F2929" i="1"/>
  <c r="H2928" i="1"/>
  <c r="G2928" i="1"/>
  <c r="F2928" i="1"/>
  <c r="H2927" i="1"/>
  <c r="G2927" i="1"/>
  <c r="F2927" i="1"/>
  <c r="H2926" i="1"/>
  <c r="G2926" i="1"/>
  <c r="F2926" i="1"/>
  <c r="H2925" i="1"/>
  <c r="G2925" i="1"/>
  <c r="F2925" i="1"/>
  <c r="H2924" i="1"/>
  <c r="G2924" i="1"/>
  <c r="F2924" i="1"/>
  <c r="H2923" i="1"/>
  <c r="G2923" i="1"/>
  <c r="F2923" i="1"/>
  <c r="H2922" i="1"/>
  <c r="G2922" i="1"/>
  <c r="F2922" i="1"/>
  <c r="H2921" i="1"/>
  <c r="G2921" i="1"/>
  <c r="F2921" i="1"/>
  <c r="H2920" i="1"/>
  <c r="G2920" i="1"/>
  <c r="F2920" i="1"/>
  <c r="H2919" i="1"/>
  <c r="G2919" i="1"/>
  <c r="F2919" i="1"/>
  <c r="H2918" i="1"/>
  <c r="G2918" i="1"/>
  <c r="F2918" i="1"/>
  <c r="H2917" i="1"/>
  <c r="G2917" i="1"/>
  <c r="F2917" i="1"/>
  <c r="H2916" i="1"/>
  <c r="G2916" i="1"/>
  <c r="F2916" i="1"/>
  <c r="H2915" i="1"/>
  <c r="G2915" i="1"/>
  <c r="F2915" i="1"/>
  <c r="H2914" i="1"/>
  <c r="G2914" i="1"/>
  <c r="F2914" i="1"/>
  <c r="H2913" i="1"/>
  <c r="G2913" i="1"/>
  <c r="F2913" i="1"/>
  <c r="H2912" i="1"/>
  <c r="G2912" i="1"/>
  <c r="F2912" i="1"/>
  <c r="H2911" i="1"/>
  <c r="G2911" i="1"/>
  <c r="F2911" i="1"/>
  <c r="H2910" i="1"/>
  <c r="G2910" i="1"/>
  <c r="F2910" i="1"/>
  <c r="H2909" i="1"/>
  <c r="G2909" i="1"/>
  <c r="F2909" i="1"/>
  <c r="H2908" i="1"/>
  <c r="G2908" i="1"/>
  <c r="F2908" i="1"/>
  <c r="H2907" i="1"/>
  <c r="G2907" i="1"/>
  <c r="F2907" i="1"/>
  <c r="H2906" i="1"/>
  <c r="G2906" i="1"/>
  <c r="F2906" i="1"/>
  <c r="H2905" i="1"/>
  <c r="G2905" i="1"/>
  <c r="F2905" i="1"/>
  <c r="H2904" i="1"/>
  <c r="G2904" i="1"/>
  <c r="F2904" i="1"/>
  <c r="H2903" i="1"/>
  <c r="G2903" i="1"/>
  <c r="F2903" i="1"/>
  <c r="H2902" i="1"/>
  <c r="G2902" i="1"/>
  <c r="F2902" i="1"/>
  <c r="H2901" i="1"/>
  <c r="G2901" i="1"/>
  <c r="F2901" i="1"/>
  <c r="H2900" i="1"/>
  <c r="G2900" i="1"/>
  <c r="F2900" i="1"/>
  <c r="H2899" i="1"/>
  <c r="G2899" i="1"/>
  <c r="F2899" i="1"/>
  <c r="H2898" i="1"/>
  <c r="G2898" i="1"/>
  <c r="F2898" i="1"/>
  <c r="H2897" i="1"/>
  <c r="G2897" i="1"/>
  <c r="F2897" i="1"/>
  <c r="H2896" i="1"/>
  <c r="G2896" i="1"/>
  <c r="F2896" i="1"/>
  <c r="H2895" i="1"/>
  <c r="G2895" i="1"/>
  <c r="F2895" i="1"/>
  <c r="H2894" i="1"/>
  <c r="G2894" i="1"/>
  <c r="F2894" i="1"/>
  <c r="H2893" i="1"/>
  <c r="G2893" i="1"/>
  <c r="F2893" i="1"/>
  <c r="H2892" i="1"/>
  <c r="G2892" i="1"/>
  <c r="F2892" i="1"/>
  <c r="H2891" i="1"/>
  <c r="G2891" i="1"/>
  <c r="F2891" i="1"/>
  <c r="H2890" i="1"/>
  <c r="G2890" i="1"/>
  <c r="F2890" i="1"/>
  <c r="H2889" i="1"/>
  <c r="G2889" i="1"/>
  <c r="F2889" i="1"/>
  <c r="H2888" i="1"/>
  <c r="G2888" i="1"/>
  <c r="F2888" i="1"/>
  <c r="H2887" i="1"/>
  <c r="G2887" i="1"/>
  <c r="F2887" i="1"/>
  <c r="H2886" i="1"/>
  <c r="G2886" i="1"/>
  <c r="F2886" i="1"/>
  <c r="H2885" i="1"/>
  <c r="G2885" i="1"/>
  <c r="F2885" i="1"/>
  <c r="H2884" i="1"/>
  <c r="G2884" i="1"/>
  <c r="F2884" i="1"/>
  <c r="H2883" i="1"/>
  <c r="G2883" i="1"/>
  <c r="F2883" i="1"/>
  <c r="H2882" i="1"/>
  <c r="G2882" i="1"/>
  <c r="F2882" i="1"/>
  <c r="H2881" i="1"/>
  <c r="G2881" i="1"/>
  <c r="F2881" i="1"/>
  <c r="H2880" i="1"/>
  <c r="G2880" i="1"/>
  <c r="F2880" i="1"/>
  <c r="H2879" i="1"/>
  <c r="G2879" i="1"/>
  <c r="F2879" i="1"/>
  <c r="H2878" i="1"/>
  <c r="G2878" i="1"/>
  <c r="F2878" i="1"/>
  <c r="H2877" i="1"/>
  <c r="G2877" i="1"/>
  <c r="F2877" i="1"/>
  <c r="H2876" i="1"/>
  <c r="G2876" i="1"/>
  <c r="F2876" i="1"/>
  <c r="H2875" i="1"/>
  <c r="G2875" i="1"/>
  <c r="F2875" i="1"/>
  <c r="H2874" i="1"/>
  <c r="G2874" i="1"/>
  <c r="F2874" i="1"/>
  <c r="H2873" i="1"/>
  <c r="G2873" i="1"/>
  <c r="F2873" i="1"/>
  <c r="H2872" i="1"/>
  <c r="G2872" i="1"/>
  <c r="F2872" i="1"/>
  <c r="H2871" i="1"/>
  <c r="G2871" i="1"/>
  <c r="F2871" i="1"/>
  <c r="H2870" i="1"/>
  <c r="G2870" i="1"/>
  <c r="F2870" i="1"/>
  <c r="H2869" i="1"/>
  <c r="G2869" i="1"/>
  <c r="F2869" i="1"/>
  <c r="H2868" i="1"/>
  <c r="G2868" i="1"/>
  <c r="F2868" i="1"/>
  <c r="H2867" i="1"/>
  <c r="G2867" i="1"/>
  <c r="F2867" i="1"/>
  <c r="H2866" i="1"/>
  <c r="G2866" i="1"/>
  <c r="F2866" i="1"/>
  <c r="H2865" i="1"/>
  <c r="G2865" i="1"/>
  <c r="F2865" i="1"/>
  <c r="H2864" i="1"/>
  <c r="G2864" i="1"/>
  <c r="F2864" i="1"/>
  <c r="H2863" i="1"/>
  <c r="G2863" i="1"/>
  <c r="F2863" i="1"/>
  <c r="H2862" i="1"/>
  <c r="G2862" i="1"/>
  <c r="F2862" i="1"/>
  <c r="H2861" i="1"/>
  <c r="G2861" i="1"/>
  <c r="F2861" i="1"/>
  <c r="H2860" i="1"/>
  <c r="G2860" i="1"/>
  <c r="F2860" i="1"/>
  <c r="H2859" i="1"/>
  <c r="G2859" i="1"/>
  <c r="F2859" i="1"/>
  <c r="H2858" i="1"/>
  <c r="G2858" i="1"/>
  <c r="F2858" i="1"/>
  <c r="H2857" i="1"/>
  <c r="G2857" i="1"/>
  <c r="F2857" i="1"/>
  <c r="H2856" i="1"/>
  <c r="G2856" i="1"/>
  <c r="F2856" i="1"/>
  <c r="H2855" i="1"/>
  <c r="G2855" i="1"/>
  <c r="F2855" i="1"/>
  <c r="H2854" i="1"/>
  <c r="G2854" i="1"/>
  <c r="F2854" i="1"/>
  <c r="H2853" i="1"/>
  <c r="G2853" i="1"/>
  <c r="F2853" i="1"/>
  <c r="H2852" i="1"/>
  <c r="G2852" i="1"/>
  <c r="F2852" i="1"/>
  <c r="H2851" i="1"/>
  <c r="G2851" i="1"/>
  <c r="F2851" i="1"/>
  <c r="H2850" i="1"/>
  <c r="G2850" i="1"/>
  <c r="F2850" i="1"/>
  <c r="H2849" i="1"/>
  <c r="G2849" i="1"/>
  <c r="F2849" i="1"/>
  <c r="H2848" i="1"/>
  <c r="G2848" i="1"/>
  <c r="F2848" i="1"/>
  <c r="H2847" i="1"/>
  <c r="G2847" i="1"/>
  <c r="F2847" i="1"/>
  <c r="H2846" i="1"/>
  <c r="G2846" i="1"/>
  <c r="F2846" i="1"/>
  <c r="H2845" i="1"/>
  <c r="G2845" i="1"/>
  <c r="F2845" i="1"/>
  <c r="H2844" i="1"/>
  <c r="G2844" i="1"/>
  <c r="F2844" i="1"/>
  <c r="H2843" i="1"/>
  <c r="G2843" i="1"/>
  <c r="F2843" i="1"/>
  <c r="H2842" i="1"/>
  <c r="G2842" i="1"/>
  <c r="F2842" i="1"/>
  <c r="H2841" i="1"/>
  <c r="G2841" i="1"/>
  <c r="F2841" i="1"/>
  <c r="H2840" i="1"/>
  <c r="G2840" i="1"/>
  <c r="F2840" i="1"/>
  <c r="H2839" i="1"/>
  <c r="G2839" i="1"/>
  <c r="F2839" i="1"/>
  <c r="H2838" i="1"/>
  <c r="G2838" i="1"/>
  <c r="F2838" i="1"/>
  <c r="H2837" i="1"/>
  <c r="G2837" i="1"/>
  <c r="F2837" i="1"/>
  <c r="H2836" i="1"/>
  <c r="G2836" i="1"/>
  <c r="F2836" i="1"/>
  <c r="H2835" i="1"/>
  <c r="G2835" i="1"/>
  <c r="F2835" i="1"/>
  <c r="H2834" i="1"/>
  <c r="G2834" i="1"/>
  <c r="F2834" i="1"/>
  <c r="H2833" i="1"/>
  <c r="G2833" i="1"/>
  <c r="F2833" i="1"/>
  <c r="H2832" i="1"/>
  <c r="G2832" i="1"/>
  <c r="F2832" i="1"/>
  <c r="H2831" i="1"/>
  <c r="G2831" i="1"/>
  <c r="F2831" i="1"/>
  <c r="H2830" i="1"/>
  <c r="G2830" i="1"/>
  <c r="F2830" i="1"/>
  <c r="H2829" i="1"/>
  <c r="G2829" i="1"/>
  <c r="F2829" i="1"/>
  <c r="H2828" i="1"/>
  <c r="G2828" i="1"/>
  <c r="F2828" i="1"/>
  <c r="H2827" i="1"/>
  <c r="G2827" i="1"/>
  <c r="F2827" i="1"/>
  <c r="H2826" i="1"/>
  <c r="G2826" i="1"/>
  <c r="F2826" i="1"/>
  <c r="H2825" i="1"/>
  <c r="G2825" i="1"/>
  <c r="F2825" i="1"/>
  <c r="H2824" i="1"/>
  <c r="G2824" i="1"/>
  <c r="F2824" i="1"/>
  <c r="H2823" i="1"/>
  <c r="G2823" i="1"/>
  <c r="F2823" i="1"/>
  <c r="H2822" i="1"/>
  <c r="G2822" i="1"/>
  <c r="F2822" i="1"/>
  <c r="H2821" i="1"/>
  <c r="G2821" i="1"/>
  <c r="F2821" i="1"/>
  <c r="H2820" i="1"/>
  <c r="G2820" i="1"/>
  <c r="F2820" i="1"/>
  <c r="H2819" i="1"/>
  <c r="G2819" i="1"/>
  <c r="F2819" i="1"/>
  <c r="H2818" i="1"/>
  <c r="G2818" i="1"/>
  <c r="F2818" i="1"/>
  <c r="H2817" i="1"/>
  <c r="G2817" i="1"/>
  <c r="F2817" i="1"/>
  <c r="H2816" i="1"/>
  <c r="G2816" i="1"/>
  <c r="F2816" i="1"/>
  <c r="H2815" i="1"/>
  <c r="G2815" i="1"/>
  <c r="F2815" i="1"/>
  <c r="H2814" i="1"/>
  <c r="G2814" i="1"/>
  <c r="F2814" i="1"/>
  <c r="H2813" i="1"/>
  <c r="G2813" i="1"/>
  <c r="F2813" i="1"/>
  <c r="H2812" i="1"/>
  <c r="G2812" i="1"/>
  <c r="F2812" i="1"/>
  <c r="H2811" i="1"/>
  <c r="G2811" i="1"/>
  <c r="F2811" i="1"/>
  <c r="H2810" i="1"/>
  <c r="G2810" i="1"/>
  <c r="F2810" i="1"/>
  <c r="H2809" i="1"/>
  <c r="G2809" i="1"/>
  <c r="F2809" i="1"/>
  <c r="H2808" i="1"/>
  <c r="G2808" i="1"/>
  <c r="F2808" i="1"/>
  <c r="H2807" i="1"/>
  <c r="G2807" i="1"/>
  <c r="F2807" i="1"/>
  <c r="G2806" i="1"/>
  <c r="F2806" i="1"/>
  <c r="H2805" i="1"/>
  <c r="G2805" i="1"/>
  <c r="F2805" i="1"/>
  <c r="H2804" i="1"/>
  <c r="G2804" i="1"/>
  <c r="F2804" i="1"/>
  <c r="H2803" i="1"/>
  <c r="G2803" i="1"/>
  <c r="F2803" i="1"/>
  <c r="H2802" i="1"/>
  <c r="G2802" i="1"/>
  <c r="F2802" i="1"/>
  <c r="H2801" i="1"/>
  <c r="G2801" i="1"/>
  <c r="F2801" i="1"/>
  <c r="H2800" i="1"/>
  <c r="G2800" i="1"/>
  <c r="F2800" i="1"/>
  <c r="H2799" i="1"/>
  <c r="G2799" i="1"/>
  <c r="F2799" i="1"/>
  <c r="H2798" i="1"/>
  <c r="G2798" i="1"/>
  <c r="F2798" i="1"/>
  <c r="H2797" i="1"/>
  <c r="G2797" i="1"/>
  <c r="F2797" i="1"/>
  <c r="H2796" i="1"/>
  <c r="G2796" i="1"/>
  <c r="F2796" i="1"/>
  <c r="H2795" i="1"/>
  <c r="G2795" i="1"/>
  <c r="F2795" i="1"/>
  <c r="H2794" i="1"/>
  <c r="G2794" i="1"/>
  <c r="F2794" i="1"/>
  <c r="H2793" i="1"/>
  <c r="G2793" i="1"/>
  <c r="F2793" i="1"/>
  <c r="H2792" i="1"/>
  <c r="G2792" i="1"/>
  <c r="F2792" i="1"/>
  <c r="H2791" i="1"/>
  <c r="G2791" i="1"/>
  <c r="F2791" i="1"/>
  <c r="H2790" i="1"/>
  <c r="G2790" i="1"/>
  <c r="F2790" i="1"/>
  <c r="H2789" i="1"/>
  <c r="G2789" i="1"/>
  <c r="F2789" i="1"/>
  <c r="H2788" i="1"/>
  <c r="G2788" i="1"/>
  <c r="F2788" i="1"/>
  <c r="H2787" i="1"/>
  <c r="G2787" i="1"/>
  <c r="F2787" i="1"/>
  <c r="H2786" i="1"/>
  <c r="G2786" i="1"/>
  <c r="F2786" i="1"/>
  <c r="H2785" i="1"/>
  <c r="G2785" i="1"/>
  <c r="F2785" i="1"/>
  <c r="H2784" i="1"/>
  <c r="G2784" i="1"/>
  <c r="F2784" i="1"/>
  <c r="H2783" i="1"/>
  <c r="G2783" i="1"/>
  <c r="F2783" i="1"/>
  <c r="H2782" i="1"/>
  <c r="G2782" i="1"/>
  <c r="F2782" i="1"/>
  <c r="H2781" i="1"/>
  <c r="G2781" i="1"/>
  <c r="F2781" i="1"/>
  <c r="H2780" i="1"/>
  <c r="G2780" i="1"/>
  <c r="F2780" i="1"/>
  <c r="H2779" i="1"/>
  <c r="G2779" i="1"/>
  <c r="F2779" i="1"/>
  <c r="H2778" i="1"/>
  <c r="G2778" i="1"/>
  <c r="F2778" i="1"/>
  <c r="H2777" i="1"/>
  <c r="G2777" i="1"/>
  <c r="F2777" i="1"/>
  <c r="H2776" i="1"/>
  <c r="G2776" i="1"/>
  <c r="F2776" i="1"/>
  <c r="H2775" i="1"/>
  <c r="G2775" i="1"/>
  <c r="F2775" i="1"/>
  <c r="H2774" i="1"/>
  <c r="G2774" i="1"/>
  <c r="F2774" i="1"/>
  <c r="H2773" i="1"/>
  <c r="G2773" i="1"/>
  <c r="F2773" i="1"/>
  <c r="H2772" i="1"/>
  <c r="G2772" i="1"/>
  <c r="F2772" i="1"/>
  <c r="H2771" i="1"/>
  <c r="G2771" i="1"/>
  <c r="F2771" i="1"/>
  <c r="H2770" i="1"/>
  <c r="G2770" i="1"/>
  <c r="F2770" i="1"/>
  <c r="H2769" i="1"/>
  <c r="G2769" i="1"/>
  <c r="F2769" i="1"/>
  <c r="H2768" i="1"/>
  <c r="G2768" i="1"/>
  <c r="F2768" i="1"/>
  <c r="H2767" i="1"/>
  <c r="G2767" i="1"/>
  <c r="F2767" i="1"/>
  <c r="H2766" i="1"/>
  <c r="G2766" i="1"/>
  <c r="F2766" i="1"/>
  <c r="H2765" i="1"/>
  <c r="G2765" i="1"/>
  <c r="F2765" i="1"/>
  <c r="H2764" i="1"/>
  <c r="G2764" i="1"/>
  <c r="F2764" i="1"/>
  <c r="H2763" i="1"/>
  <c r="G2763" i="1"/>
  <c r="F2763" i="1"/>
  <c r="H2762" i="1"/>
  <c r="G2762" i="1"/>
  <c r="F2762" i="1"/>
  <c r="H2761" i="1"/>
  <c r="G2761" i="1"/>
  <c r="F2761" i="1"/>
  <c r="H2760" i="1"/>
  <c r="G2760" i="1"/>
  <c r="F2760" i="1"/>
  <c r="H2759" i="1"/>
  <c r="G2759" i="1"/>
  <c r="F2759" i="1"/>
  <c r="H2758" i="1"/>
  <c r="G2758" i="1"/>
  <c r="F2758" i="1"/>
  <c r="H2757" i="1"/>
  <c r="G2757" i="1"/>
  <c r="F2757" i="1"/>
  <c r="H2756" i="1"/>
  <c r="G2756" i="1"/>
  <c r="F2756" i="1"/>
  <c r="H2755" i="1"/>
  <c r="G2755" i="1"/>
  <c r="F2755" i="1"/>
  <c r="H2754" i="1"/>
  <c r="G2754" i="1"/>
  <c r="F2754" i="1"/>
  <c r="H2753" i="1"/>
  <c r="G2753" i="1"/>
  <c r="F2753" i="1"/>
  <c r="H2752" i="1"/>
  <c r="G2752" i="1"/>
  <c r="F2752" i="1"/>
  <c r="H2751" i="1"/>
  <c r="G2751" i="1"/>
  <c r="F2751" i="1"/>
  <c r="H2750" i="1"/>
  <c r="G2750" i="1"/>
  <c r="F2750" i="1"/>
  <c r="H2749" i="1"/>
  <c r="G2749" i="1"/>
  <c r="F2749" i="1"/>
  <c r="H2748" i="1"/>
  <c r="G2748" i="1"/>
  <c r="F2748" i="1"/>
  <c r="H2747" i="1"/>
  <c r="G2747" i="1"/>
  <c r="F2747" i="1"/>
  <c r="H2746" i="1"/>
  <c r="G2746" i="1"/>
  <c r="F2746" i="1"/>
  <c r="H2745" i="1"/>
  <c r="G2745" i="1"/>
  <c r="F2745" i="1"/>
  <c r="H2744" i="1"/>
  <c r="G2744" i="1"/>
  <c r="F2744" i="1"/>
  <c r="H2743" i="1"/>
  <c r="G2743" i="1"/>
  <c r="F2743" i="1"/>
  <c r="H2742" i="1"/>
  <c r="G2742" i="1"/>
  <c r="F2742" i="1"/>
  <c r="H2741" i="1"/>
  <c r="G2741" i="1"/>
  <c r="F2741" i="1"/>
  <c r="H2740" i="1"/>
  <c r="G2740" i="1"/>
  <c r="F2740" i="1"/>
  <c r="H2739" i="1"/>
  <c r="G2739" i="1"/>
  <c r="F2739" i="1"/>
  <c r="H2738" i="1"/>
  <c r="G2738" i="1"/>
  <c r="F2738" i="1"/>
  <c r="H2737" i="1"/>
  <c r="G2737" i="1"/>
  <c r="F2737" i="1"/>
  <c r="H2736" i="1"/>
  <c r="G2736" i="1"/>
  <c r="F2736" i="1"/>
  <c r="H2735" i="1"/>
  <c r="G2735" i="1"/>
  <c r="F2735" i="1"/>
  <c r="H2734" i="1"/>
  <c r="G2734" i="1"/>
  <c r="F2734" i="1"/>
  <c r="H2733" i="1"/>
  <c r="G2733" i="1"/>
  <c r="F2733" i="1"/>
  <c r="H2732" i="1"/>
  <c r="G2732" i="1"/>
  <c r="F2732" i="1"/>
  <c r="H2731" i="1"/>
  <c r="G2731" i="1"/>
  <c r="F2731" i="1"/>
  <c r="H2730" i="1"/>
  <c r="G2730" i="1"/>
  <c r="F2730" i="1"/>
  <c r="H2729" i="1"/>
  <c r="G2729" i="1"/>
  <c r="F2729" i="1"/>
  <c r="H2728" i="1"/>
  <c r="G2728" i="1"/>
  <c r="F2728" i="1"/>
  <c r="H2727" i="1"/>
  <c r="G2727" i="1"/>
  <c r="F2727" i="1"/>
  <c r="H2726" i="1"/>
  <c r="G2726" i="1"/>
  <c r="F2726" i="1"/>
  <c r="H2725" i="1"/>
  <c r="G2725" i="1"/>
  <c r="F2725" i="1"/>
  <c r="H2724" i="1"/>
  <c r="G2724" i="1"/>
  <c r="F2724" i="1"/>
  <c r="H2723" i="1"/>
  <c r="G2723" i="1"/>
  <c r="F2723" i="1"/>
  <c r="H2722" i="1"/>
  <c r="G2722" i="1"/>
  <c r="F2722" i="1"/>
  <c r="H2721" i="1"/>
  <c r="G2721" i="1"/>
  <c r="F2721" i="1"/>
  <c r="H2720" i="1"/>
  <c r="G2720" i="1"/>
  <c r="F2720" i="1"/>
  <c r="H2719" i="1"/>
  <c r="G2719" i="1"/>
  <c r="F2719" i="1"/>
  <c r="H2718" i="1"/>
  <c r="G2718" i="1"/>
  <c r="F2718" i="1"/>
  <c r="H2717" i="1"/>
  <c r="G2717" i="1"/>
  <c r="F2717" i="1"/>
  <c r="H2716" i="1"/>
  <c r="G2716" i="1"/>
  <c r="F2716" i="1"/>
  <c r="H2715" i="1"/>
  <c r="G2715" i="1"/>
  <c r="F2715" i="1"/>
  <c r="H2714" i="1"/>
  <c r="G2714" i="1"/>
  <c r="F2714" i="1"/>
  <c r="H2713" i="1"/>
  <c r="G2713" i="1"/>
  <c r="F2713" i="1"/>
  <c r="H2712" i="1"/>
  <c r="G2712" i="1"/>
  <c r="F2712" i="1"/>
  <c r="H2711" i="1"/>
  <c r="G2711" i="1"/>
  <c r="F2711" i="1"/>
  <c r="H2710" i="1"/>
  <c r="G2710" i="1"/>
  <c r="F2710" i="1"/>
  <c r="H2709" i="1"/>
  <c r="G2709" i="1"/>
  <c r="F2709" i="1"/>
  <c r="H2708" i="1"/>
  <c r="G2708" i="1"/>
  <c r="F2708" i="1"/>
  <c r="H2707" i="1"/>
  <c r="G2707" i="1"/>
  <c r="F2707" i="1"/>
  <c r="H2706" i="1"/>
  <c r="G2706" i="1"/>
  <c r="F2706" i="1"/>
  <c r="H2705" i="1"/>
  <c r="G2705" i="1"/>
  <c r="F2705" i="1"/>
  <c r="H2704" i="1"/>
  <c r="G2704" i="1"/>
  <c r="F2704" i="1"/>
  <c r="H2703" i="1"/>
  <c r="G2703" i="1"/>
  <c r="F2703" i="1"/>
  <c r="H2702" i="1"/>
  <c r="G2702" i="1"/>
  <c r="F2702" i="1"/>
  <c r="H2701" i="1"/>
  <c r="G2701" i="1"/>
  <c r="F2701" i="1"/>
  <c r="H2700" i="1"/>
  <c r="G2700" i="1"/>
  <c r="F2700" i="1"/>
  <c r="H2699" i="1"/>
  <c r="G2699" i="1"/>
  <c r="F2699" i="1"/>
  <c r="H2698" i="1"/>
  <c r="G2698" i="1"/>
  <c r="F2698" i="1"/>
  <c r="H2697" i="1"/>
  <c r="G2697" i="1"/>
  <c r="F2697" i="1"/>
  <c r="H2696" i="1"/>
  <c r="G2696" i="1"/>
  <c r="F2696" i="1"/>
  <c r="H2695" i="1"/>
  <c r="G2695" i="1"/>
  <c r="F2695" i="1"/>
  <c r="H2694" i="1"/>
  <c r="G2694" i="1"/>
  <c r="F2694" i="1"/>
  <c r="H2693" i="1"/>
  <c r="G2693" i="1"/>
  <c r="F2693" i="1"/>
  <c r="H2692" i="1"/>
  <c r="G2692" i="1"/>
  <c r="F2692" i="1"/>
  <c r="H2691" i="1"/>
  <c r="G2691" i="1"/>
  <c r="F2691" i="1"/>
  <c r="H2690" i="1"/>
  <c r="G2690" i="1"/>
  <c r="F2690" i="1"/>
  <c r="H2689" i="1"/>
  <c r="G2689" i="1"/>
  <c r="F2689" i="1"/>
  <c r="H2688" i="1"/>
  <c r="G2688" i="1"/>
  <c r="F2688" i="1"/>
  <c r="H2687" i="1"/>
  <c r="G2687" i="1"/>
  <c r="F2687" i="1"/>
  <c r="H2686" i="1"/>
  <c r="G2686" i="1"/>
  <c r="F2686" i="1"/>
  <c r="H2685" i="1"/>
  <c r="G2685" i="1"/>
  <c r="F2685" i="1"/>
  <c r="H2684" i="1"/>
  <c r="G2684" i="1"/>
  <c r="F2684" i="1"/>
  <c r="H2683" i="1"/>
  <c r="G2683" i="1"/>
  <c r="F2683" i="1"/>
  <c r="H2682" i="1"/>
  <c r="G2682" i="1"/>
  <c r="F2682" i="1"/>
  <c r="H2681" i="1"/>
  <c r="G2681" i="1"/>
  <c r="F2681" i="1"/>
  <c r="H2680" i="1"/>
  <c r="G2680" i="1"/>
  <c r="F2680" i="1"/>
  <c r="H2679" i="1"/>
  <c r="G2679" i="1"/>
  <c r="F2679" i="1"/>
  <c r="H2678" i="1"/>
  <c r="G2678" i="1"/>
  <c r="F2678" i="1"/>
  <c r="H2677" i="1"/>
  <c r="G2677" i="1"/>
  <c r="F2677" i="1"/>
  <c r="H2676" i="1"/>
  <c r="G2676" i="1"/>
  <c r="F2676" i="1"/>
  <c r="H2675" i="1"/>
  <c r="G2675" i="1"/>
  <c r="F2675" i="1"/>
  <c r="H2674" i="1"/>
  <c r="G2674" i="1"/>
  <c r="F2674" i="1"/>
  <c r="H2673" i="1"/>
  <c r="G2673" i="1"/>
  <c r="F2673" i="1"/>
  <c r="H2672" i="1"/>
  <c r="G2672" i="1"/>
  <c r="F2672" i="1"/>
  <c r="H2671" i="1"/>
  <c r="G2671" i="1"/>
  <c r="F2671" i="1"/>
  <c r="H2670" i="1"/>
  <c r="G2670" i="1"/>
  <c r="F2670" i="1"/>
  <c r="H2669" i="1"/>
  <c r="G2669" i="1"/>
  <c r="F2669" i="1"/>
  <c r="H2668" i="1"/>
  <c r="G2668" i="1"/>
  <c r="F2668" i="1"/>
  <c r="H2667" i="1"/>
  <c r="G2667" i="1"/>
  <c r="F2667" i="1"/>
  <c r="H2666" i="1"/>
  <c r="G2666" i="1"/>
  <c r="F2666" i="1"/>
  <c r="H2665" i="1"/>
  <c r="G2665" i="1"/>
  <c r="F2665" i="1"/>
  <c r="H2664" i="1"/>
  <c r="G2664" i="1"/>
  <c r="F2664" i="1"/>
  <c r="H2663" i="1"/>
  <c r="G2663" i="1"/>
  <c r="F2663" i="1"/>
  <c r="H2662" i="1"/>
  <c r="G2662" i="1"/>
  <c r="F2662" i="1"/>
  <c r="H2661" i="1"/>
  <c r="G2661" i="1"/>
  <c r="F2661" i="1"/>
  <c r="H2660" i="1"/>
  <c r="G2660" i="1"/>
  <c r="F2660" i="1"/>
  <c r="H2659" i="1"/>
  <c r="G2659" i="1"/>
  <c r="F2659" i="1"/>
  <c r="H2658" i="1"/>
  <c r="G2658" i="1"/>
  <c r="F2658" i="1"/>
  <c r="H2657" i="1"/>
  <c r="G2657" i="1"/>
  <c r="F2657" i="1"/>
  <c r="H2656" i="1"/>
  <c r="G2656" i="1"/>
  <c r="F2656" i="1"/>
  <c r="H2655" i="1"/>
  <c r="G2655" i="1"/>
  <c r="F2655" i="1"/>
  <c r="H2654" i="1"/>
  <c r="G2654" i="1"/>
  <c r="F2654" i="1"/>
  <c r="H2653" i="1"/>
  <c r="G2653" i="1"/>
  <c r="F2653" i="1"/>
  <c r="H2652" i="1"/>
  <c r="G2652" i="1"/>
  <c r="F2652" i="1"/>
  <c r="H2651" i="1"/>
  <c r="G2651" i="1"/>
  <c r="F2651" i="1"/>
  <c r="H2650" i="1"/>
  <c r="G2650" i="1"/>
  <c r="F2650" i="1"/>
  <c r="H2649" i="1"/>
  <c r="G2649" i="1"/>
  <c r="F2649" i="1"/>
  <c r="H2648" i="1"/>
  <c r="G2648" i="1"/>
  <c r="F2648" i="1"/>
  <c r="H2647" i="1"/>
  <c r="G2647" i="1"/>
  <c r="F2647" i="1"/>
  <c r="H2646" i="1"/>
  <c r="G2646" i="1"/>
  <c r="F2646" i="1"/>
  <c r="H2645" i="1"/>
  <c r="G2645" i="1"/>
  <c r="F2645" i="1"/>
  <c r="H2644" i="1"/>
  <c r="G2644" i="1"/>
  <c r="F2644" i="1"/>
  <c r="H2643" i="1"/>
  <c r="G2643" i="1"/>
  <c r="F2643" i="1"/>
  <c r="H2642" i="1"/>
  <c r="G2642" i="1"/>
  <c r="F2642" i="1"/>
  <c r="H2641" i="1"/>
  <c r="G2641" i="1"/>
  <c r="F2641" i="1"/>
  <c r="H2640" i="1"/>
  <c r="G2640" i="1"/>
  <c r="F2640" i="1"/>
  <c r="H2639" i="1"/>
  <c r="G2639" i="1"/>
  <c r="F2639" i="1"/>
  <c r="H2638" i="1"/>
  <c r="G2638" i="1"/>
  <c r="F2638" i="1"/>
  <c r="H2637" i="1"/>
  <c r="G2637" i="1"/>
  <c r="F2637" i="1"/>
  <c r="H2636" i="1"/>
  <c r="G2636" i="1"/>
  <c r="F2636" i="1"/>
  <c r="G2635" i="1"/>
  <c r="F2635" i="1"/>
  <c r="H2634" i="1"/>
  <c r="G2634" i="1"/>
  <c r="F2634" i="1"/>
  <c r="H2633" i="1"/>
  <c r="G2633" i="1"/>
  <c r="F2633" i="1"/>
  <c r="H2632" i="1"/>
  <c r="G2632" i="1"/>
  <c r="F2632" i="1"/>
  <c r="H2631" i="1"/>
  <c r="G2631" i="1"/>
  <c r="F2631" i="1"/>
  <c r="H2630" i="1"/>
  <c r="G2630" i="1"/>
  <c r="F2630" i="1"/>
  <c r="H2629" i="1"/>
  <c r="G2629" i="1"/>
  <c r="F2629" i="1"/>
  <c r="H2628" i="1"/>
  <c r="G2628" i="1"/>
  <c r="F2628" i="1"/>
  <c r="H2627" i="1"/>
  <c r="G2627" i="1"/>
  <c r="F2627" i="1"/>
  <c r="H2626" i="1"/>
  <c r="G2626" i="1"/>
  <c r="F2626" i="1"/>
  <c r="H2625" i="1"/>
  <c r="G2625" i="1"/>
  <c r="F2625" i="1"/>
  <c r="H2624" i="1"/>
  <c r="G2624" i="1"/>
  <c r="F2624" i="1"/>
  <c r="H2623" i="1"/>
  <c r="G2623" i="1"/>
  <c r="F2623" i="1"/>
  <c r="H2622" i="1"/>
  <c r="G2622" i="1"/>
  <c r="F2622" i="1"/>
  <c r="H2621" i="1"/>
  <c r="G2621" i="1"/>
  <c r="F2621" i="1"/>
  <c r="H2620" i="1"/>
  <c r="G2620" i="1"/>
  <c r="F2620" i="1"/>
  <c r="H2619" i="1"/>
  <c r="G2619" i="1"/>
  <c r="F2619" i="1"/>
  <c r="H2618" i="1"/>
  <c r="G2618" i="1"/>
  <c r="F2618" i="1"/>
  <c r="H2617" i="1"/>
  <c r="G2617" i="1"/>
  <c r="F2617" i="1"/>
  <c r="H2616" i="1"/>
  <c r="G2616" i="1"/>
  <c r="F2616" i="1"/>
  <c r="H2615" i="1"/>
  <c r="G2615" i="1"/>
  <c r="F2615" i="1"/>
  <c r="H2614" i="1"/>
  <c r="G2614" i="1"/>
  <c r="F2614" i="1"/>
  <c r="H2613" i="1"/>
  <c r="G2613" i="1"/>
  <c r="F2613" i="1"/>
  <c r="H2612" i="1"/>
  <c r="G2612" i="1"/>
  <c r="F2612" i="1"/>
  <c r="H2611" i="1"/>
  <c r="G2611" i="1"/>
  <c r="F2611" i="1"/>
  <c r="H2610" i="1"/>
  <c r="G2610" i="1"/>
  <c r="F2610" i="1"/>
  <c r="H2609" i="1"/>
  <c r="G2609" i="1"/>
  <c r="F2609" i="1"/>
  <c r="H2608" i="1"/>
  <c r="G2608" i="1"/>
  <c r="F2608" i="1"/>
  <c r="H2607" i="1"/>
  <c r="G2607" i="1"/>
  <c r="F2607" i="1"/>
  <c r="H2606" i="1"/>
  <c r="G2606" i="1"/>
  <c r="F2606" i="1"/>
  <c r="H2605" i="1"/>
  <c r="G2605" i="1"/>
  <c r="F2605" i="1"/>
  <c r="H2604" i="1"/>
  <c r="G2604" i="1"/>
  <c r="F2604" i="1"/>
  <c r="H2603" i="1"/>
  <c r="G2603" i="1"/>
  <c r="F2603" i="1"/>
  <c r="H2602" i="1"/>
  <c r="G2602" i="1"/>
  <c r="F2602" i="1"/>
  <c r="H2601" i="1"/>
  <c r="G2601" i="1"/>
  <c r="F2601" i="1"/>
  <c r="H2600" i="1"/>
  <c r="G2600" i="1"/>
  <c r="F2600" i="1"/>
  <c r="H2599" i="1"/>
  <c r="G2599" i="1"/>
  <c r="F2599" i="1"/>
  <c r="H2598" i="1"/>
  <c r="G2598" i="1"/>
  <c r="F2598" i="1"/>
  <c r="H2597" i="1"/>
  <c r="G2597" i="1"/>
  <c r="F2597" i="1"/>
  <c r="H2596" i="1"/>
  <c r="G2596" i="1"/>
  <c r="F2596" i="1"/>
  <c r="H2595" i="1"/>
  <c r="G2595" i="1"/>
  <c r="F2595" i="1"/>
  <c r="H2594" i="1"/>
  <c r="G2594" i="1"/>
  <c r="F2594" i="1"/>
  <c r="H2593" i="1"/>
  <c r="G2593" i="1"/>
  <c r="F2593" i="1"/>
  <c r="H2592" i="1"/>
  <c r="G2592" i="1"/>
  <c r="F2592" i="1"/>
  <c r="H2591" i="1"/>
  <c r="G2591" i="1"/>
  <c r="F2591" i="1"/>
  <c r="H2590" i="1"/>
  <c r="G2590" i="1"/>
  <c r="F2590" i="1"/>
  <c r="H2589" i="1"/>
  <c r="G2589" i="1"/>
  <c r="F2589" i="1"/>
  <c r="H2588" i="1"/>
  <c r="G2588" i="1"/>
  <c r="F2588" i="1"/>
  <c r="H2587" i="1"/>
  <c r="G2587" i="1"/>
  <c r="F2587" i="1"/>
  <c r="G2586" i="1"/>
  <c r="F2586" i="1"/>
  <c r="H2585" i="1"/>
  <c r="G2585" i="1"/>
  <c r="F2585" i="1"/>
  <c r="H2584" i="1"/>
  <c r="G2584" i="1"/>
  <c r="F2584" i="1"/>
  <c r="H2583" i="1"/>
  <c r="G2583" i="1"/>
  <c r="F2583" i="1"/>
  <c r="H2582" i="1"/>
  <c r="G2582" i="1"/>
  <c r="F2582" i="1"/>
  <c r="H2581" i="1"/>
  <c r="G2581" i="1"/>
  <c r="F2581" i="1"/>
  <c r="H2580" i="1"/>
  <c r="G2580" i="1"/>
  <c r="F2580" i="1"/>
  <c r="H2579" i="1"/>
  <c r="G2579" i="1"/>
  <c r="F2579" i="1"/>
  <c r="H2578" i="1"/>
  <c r="G2578" i="1"/>
  <c r="F2578" i="1"/>
  <c r="H2577" i="1"/>
  <c r="G2577" i="1"/>
  <c r="F2577" i="1"/>
  <c r="H2576" i="1"/>
  <c r="G2576" i="1"/>
  <c r="F2576" i="1"/>
  <c r="H2575" i="1"/>
  <c r="G2575" i="1"/>
  <c r="F2575" i="1"/>
  <c r="H2574" i="1"/>
  <c r="G2574" i="1"/>
  <c r="F2574" i="1"/>
  <c r="H2573" i="1"/>
  <c r="G2573" i="1"/>
  <c r="F2573" i="1"/>
  <c r="H2572" i="1"/>
  <c r="G2572" i="1"/>
  <c r="F2572" i="1"/>
  <c r="H2571" i="1"/>
  <c r="G2571" i="1"/>
  <c r="F2571" i="1"/>
  <c r="H2570" i="1"/>
  <c r="G2570" i="1"/>
  <c r="F2570" i="1"/>
  <c r="H2569" i="1"/>
  <c r="G2569" i="1"/>
  <c r="F2569" i="1"/>
  <c r="H2568" i="1"/>
  <c r="G2568" i="1"/>
  <c r="F2568" i="1"/>
  <c r="H2567" i="1"/>
  <c r="G2567" i="1"/>
  <c r="F2567" i="1"/>
  <c r="H2566" i="1"/>
  <c r="G2566" i="1"/>
  <c r="F2566" i="1"/>
  <c r="H2565" i="1"/>
  <c r="G2565" i="1"/>
  <c r="F2565" i="1"/>
  <c r="H2564" i="1"/>
  <c r="G2564" i="1"/>
  <c r="F2564" i="1"/>
  <c r="H2563" i="1"/>
  <c r="G2563" i="1"/>
  <c r="F2563" i="1"/>
  <c r="H2562" i="1"/>
  <c r="G2562" i="1"/>
  <c r="F2562" i="1"/>
  <c r="H2561" i="1"/>
  <c r="G2561" i="1"/>
  <c r="F2561" i="1"/>
  <c r="G2560" i="1"/>
  <c r="F2560" i="1"/>
  <c r="H2559" i="1"/>
  <c r="G2559" i="1"/>
  <c r="F2559" i="1"/>
  <c r="H2558" i="1"/>
  <c r="G2558" i="1"/>
  <c r="F2558" i="1"/>
  <c r="H2557" i="1"/>
  <c r="G2557" i="1"/>
  <c r="F2557" i="1"/>
  <c r="H2556" i="1"/>
  <c r="G2556" i="1"/>
  <c r="F2556" i="1"/>
  <c r="H2555" i="1"/>
  <c r="G2555" i="1"/>
  <c r="F2555" i="1"/>
  <c r="H2554" i="1"/>
  <c r="G2554" i="1"/>
  <c r="F2554" i="1"/>
  <c r="H2553" i="1"/>
  <c r="G2553" i="1"/>
  <c r="F2553" i="1"/>
  <c r="H2552" i="1"/>
  <c r="G2552" i="1"/>
  <c r="F2552" i="1"/>
  <c r="H2551" i="1"/>
  <c r="G2551" i="1"/>
  <c r="F2551" i="1"/>
  <c r="H2550" i="1"/>
  <c r="G2550" i="1"/>
  <c r="F2550" i="1"/>
  <c r="H2549" i="1"/>
  <c r="G2549" i="1"/>
  <c r="F2549" i="1"/>
  <c r="H2548" i="1"/>
  <c r="G2548" i="1"/>
  <c r="F2548" i="1"/>
  <c r="H2547" i="1"/>
  <c r="G2547" i="1"/>
  <c r="F2547" i="1"/>
  <c r="H2546" i="1"/>
  <c r="G2546" i="1"/>
  <c r="F2546" i="1"/>
  <c r="H2545" i="1"/>
  <c r="G2545" i="1"/>
  <c r="F2545" i="1"/>
  <c r="H2544" i="1"/>
  <c r="G2544" i="1"/>
  <c r="F2544" i="1"/>
  <c r="G2543" i="1"/>
  <c r="F2543" i="1"/>
  <c r="H2542" i="1"/>
  <c r="G2542" i="1"/>
  <c r="F2542" i="1"/>
  <c r="H2541" i="1"/>
  <c r="G2541" i="1"/>
  <c r="F2541" i="1"/>
  <c r="H2540" i="1"/>
  <c r="G2540" i="1"/>
  <c r="F2540" i="1"/>
  <c r="H2539" i="1"/>
  <c r="G2539" i="1"/>
  <c r="F2539" i="1"/>
  <c r="H2538" i="1"/>
  <c r="G2538" i="1"/>
  <c r="F2538" i="1"/>
  <c r="H2537" i="1"/>
  <c r="G2537" i="1"/>
  <c r="F2537" i="1"/>
  <c r="H2536" i="1"/>
  <c r="G2536" i="1"/>
  <c r="F2536" i="1"/>
  <c r="G2535" i="1"/>
  <c r="F2535" i="1"/>
  <c r="H2534" i="1"/>
  <c r="G2534" i="1"/>
  <c r="F2534" i="1"/>
  <c r="H2533" i="1"/>
  <c r="G2533" i="1"/>
  <c r="F2533" i="1"/>
  <c r="H2532" i="1"/>
  <c r="G2532" i="1"/>
  <c r="F2532" i="1"/>
  <c r="H2531" i="1"/>
  <c r="G2531" i="1"/>
  <c r="F2531" i="1"/>
  <c r="H2530" i="1"/>
  <c r="G2530" i="1"/>
  <c r="F2530" i="1"/>
  <c r="H2529" i="1"/>
  <c r="G2529" i="1"/>
  <c r="F2529" i="1"/>
  <c r="H2528" i="1"/>
  <c r="G2528" i="1"/>
  <c r="F2528" i="1"/>
  <c r="H2527" i="1"/>
  <c r="G2527" i="1"/>
  <c r="F2527" i="1"/>
  <c r="H2526" i="1"/>
  <c r="G2526" i="1"/>
  <c r="F2526" i="1"/>
  <c r="H2525" i="1"/>
  <c r="G2525" i="1"/>
  <c r="F2525" i="1"/>
  <c r="H2524" i="1"/>
  <c r="G2524" i="1"/>
  <c r="F2524" i="1"/>
  <c r="H2523" i="1"/>
  <c r="G2523" i="1"/>
  <c r="F2523" i="1"/>
  <c r="H2522" i="1"/>
  <c r="G2522" i="1"/>
  <c r="F2522" i="1"/>
  <c r="H2521" i="1"/>
  <c r="G2521" i="1"/>
  <c r="F2521" i="1"/>
  <c r="H2520" i="1"/>
  <c r="G2520" i="1"/>
  <c r="F2520" i="1"/>
  <c r="H2519" i="1"/>
  <c r="G2519" i="1"/>
  <c r="F2519" i="1"/>
  <c r="H2518" i="1"/>
  <c r="G2518" i="1"/>
  <c r="F2518" i="1"/>
  <c r="H2517" i="1"/>
  <c r="G2517" i="1"/>
  <c r="F2517" i="1"/>
  <c r="H2516" i="1"/>
  <c r="G2516" i="1"/>
  <c r="F2516" i="1"/>
  <c r="H2515" i="1"/>
  <c r="G2515" i="1"/>
  <c r="F2515" i="1"/>
  <c r="H2514" i="1"/>
  <c r="G2514" i="1"/>
  <c r="F2514" i="1"/>
  <c r="H2513" i="1"/>
  <c r="G2513" i="1"/>
  <c r="F2513" i="1"/>
  <c r="H2512" i="1"/>
  <c r="G2512" i="1"/>
  <c r="F2512" i="1"/>
  <c r="H2511" i="1"/>
  <c r="G2511" i="1"/>
  <c r="F2511" i="1"/>
  <c r="H2510" i="1"/>
  <c r="G2510" i="1"/>
  <c r="F2510" i="1"/>
  <c r="H2509" i="1"/>
  <c r="G2509" i="1"/>
  <c r="F2509" i="1"/>
  <c r="H2508" i="1"/>
  <c r="G2508" i="1"/>
  <c r="F2508" i="1"/>
  <c r="H2507" i="1"/>
  <c r="G2507" i="1"/>
  <c r="F2507" i="1"/>
  <c r="H2506" i="1"/>
  <c r="G2506" i="1"/>
  <c r="F2506" i="1"/>
  <c r="H2505" i="1"/>
  <c r="G2505" i="1"/>
  <c r="F2505" i="1"/>
  <c r="H2504" i="1"/>
  <c r="G2504" i="1"/>
  <c r="F2504" i="1"/>
  <c r="H2503" i="1"/>
  <c r="G2503" i="1"/>
  <c r="F2503" i="1"/>
  <c r="H2502" i="1"/>
  <c r="G2502" i="1"/>
  <c r="F2502" i="1"/>
  <c r="H2501" i="1"/>
  <c r="G2501" i="1"/>
  <c r="F2501" i="1"/>
  <c r="H2500" i="1"/>
  <c r="G2500" i="1"/>
  <c r="F2500" i="1"/>
  <c r="H2499" i="1"/>
  <c r="G2499" i="1"/>
  <c r="F2499" i="1"/>
  <c r="H2498" i="1"/>
  <c r="G2498" i="1"/>
  <c r="F2498" i="1"/>
  <c r="H2497" i="1"/>
  <c r="G2497" i="1"/>
  <c r="F2497" i="1"/>
  <c r="H2496" i="1"/>
  <c r="G2496" i="1"/>
  <c r="F2496" i="1"/>
  <c r="H2495" i="1"/>
  <c r="G2495" i="1"/>
  <c r="F2495" i="1"/>
  <c r="H2494" i="1"/>
  <c r="G2494" i="1"/>
  <c r="F2494" i="1"/>
  <c r="H2493" i="1"/>
  <c r="G2493" i="1"/>
  <c r="F2493" i="1"/>
  <c r="H2492" i="1"/>
  <c r="G2492" i="1"/>
  <c r="F2492" i="1"/>
  <c r="H2491" i="1"/>
  <c r="G2491" i="1"/>
  <c r="F2491" i="1"/>
  <c r="H2490" i="1"/>
  <c r="G2490" i="1"/>
  <c r="F2490" i="1"/>
  <c r="H2489" i="1"/>
  <c r="G2489" i="1"/>
  <c r="F2489" i="1"/>
  <c r="H2488" i="1"/>
  <c r="G2488" i="1"/>
  <c r="F2488" i="1"/>
  <c r="H2487" i="1"/>
  <c r="G2487" i="1"/>
  <c r="F2487" i="1"/>
  <c r="H2486" i="1"/>
  <c r="G2486" i="1"/>
  <c r="F2486" i="1"/>
  <c r="H2485" i="1"/>
  <c r="G2485" i="1"/>
  <c r="F2485" i="1"/>
  <c r="H2484" i="1"/>
  <c r="G2484" i="1"/>
  <c r="F2484" i="1"/>
  <c r="H2483" i="1"/>
  <c r="G2483" i="1"/>
  <c r="F2483" i="1"/>
  <c r="H2482" i="1"/>
  <c r="G2482" i="1"/>
  <c r="F2482" i="1"/>
  <c r="H2481" i="1"/>
  <c r="G2481" i="1"/>
  <c r="F2481" i="1"/>
  <c r="H2480" i="1"/>
  <c r="G2480" i="1"/>
  <c r="F2480" i="1"/>
  <c r="H2479" i="1"/>
  <c r="G2479" i="1"/>
  <c r="F2479" i="1"/>
  <c r="H2478" i="1"/>
  <c r="G2478" i="1"/>
  <c r="F2478" i="1"/>
  <c r="H2477" i="1"/>
  <c r="G2477" i="1"/>
  <c r="F2477" i="1"/>
  <c r="H2476" i="1"/>
  <c r="G2476" i="1"/>
  <c r="F2476" i="1"/>
  <c r="H2475" i="1"/>
  <c r="G2475" i="1"/>
  <c r="F2475" i="1"/>
  <c r="H2474" i="1"/>
  <c r="G2474" i="1"/>
  <c r="F2474" i="1"/>
  <c r="H2473" i="1"/>
  <c r="G2473" i="1"/>
  <c r="F2473" i="1"/>
  <c r="H2472" i="1"/>
  <c r="G2472" i="1"/>
  <c r="F2472" i="1"/>
  <c r="H2471" i="1"/>
  <c r="G2471" i="1"/>
  <c r="F2471" i="1"/>
  <c r="H2470" i="1"/>
  <c r="G2470" i="1"/>
  <c r="F2470" i="1"/>
  <c r="H2469" i="1"/>
  <c r="G2469" i="1"/>
  <c r="F2469" i="1"/>
  <c r="H2468" i="1"/>
  <c r="G2468" i="1"/>
  <c r="F2468" i="1"/>
  <c r="H2467" i="1"/>
  <c r="G2467" i="1"/>
  <c r="F2467" i="1"/>
  <c r="H2466" i="1"/>
  <c r="G2466" i="1"/>
  <c r="F2466" i="1"/>
  <c r="H2465" i="1"/>
  <c r="G2465" i="1"/>
  <c r="F2465" i="1"/>
  <c r="H2464" i="1"/>
  <c r="G2464" i="1"/>
  <c r="F2464" i="1"/>
  <c r="H2463" i="1"/>
  <c r="G2463" i="1"/>
  <c r="F2463" i="1"/>
  <c r="H2462" i="1"/>
  <c r="G2462" i="1"/>
  <c r="F2462" i="1"/>
  <c r="H2461" i="1"/>
  <c r="G2461" i="1"/>
  <c r="F2461" i="1"/>
  <c r="H2460" i="1"/>
  <c r="G2460" i="1"/>
  <c r="F2460" i="1"/>
  <c r="H2459" i="1"/>
  <c r="G2459" i="1"/>
  <c r="F2459" i="1"/>
  <c r="H2458" i="1"/>
  <c r="G2458" i="1"/>
  <c r="F2458" i="1"/>
  <c r="H2457" i="1"/>
  <c r="G2457" i="1"/>
  <c r="F2457" i="1"/>
  <c r="H2456" i="1"/>
  <c r="G2456" i="1"/>
  <c r="F2456" i="1"/>
  <c r="H2455" i="1"/>
  <c r="G2455" i="1"/>
  <c r="F2455" i="1"/>
  <c r="H2454" i="1"/>
  <c r="G2454" i="1"/>
  <c r="F2454" i="1"/>
  <c r="H2453" i="1"/>
  <c r="G2453" i="1"/>
  <c r="F2453" i="1"/>
  <c r="H2452" i="1"/>
  <c r="G2452" i="1"/>
  <c r="F2452" i="1"/>
  <c r="H2451" i="1"/>
  <c r="G2451" i="1"/>
  <c r="F2451" i="1"/>
  <c r="H2450" i="1"/>
  <c r="G2450" i="1"/>
  <c r="F2450" i="1"/>
  <c r="H2449" i="1"/>
  <c r="G2449" i="1"/>
  <c r="F2449" i="1"/>
  <c r="H2448" i="1"/>
  <c r="G2448" i="1"/>
  <c r="F2448" i="1"/>
  <c r="G2447" i="1"/>
  <c r="F2447" i="1"/>
  <c r="H2446" i="1"/>
  <c r="G2446" i="1"/>
  <c r="F2446" i="1"/>
  <c r="H2445" i="1"/>
  <c r="G2445" i="1"/>
  <c r="F2445" i="1"/>
  <c r="H2444" i="1"/>
  <c r="G2444" i="1"/>
  <c r="F2444" i="1"/>
  <c r="H2443" i="1"/>
  <c r="G2443" i="1"/>
  <c r="F2443" i="1"/>
  <c r="H2442" i="1"/>
  <c r="G2442" i="1"/>
  <c r="F2442" i="1"/>
  <c r="H2441" i="1"/>
  <c r="G2441" i="1"/>
  <c r="F2441" i="1"/>
  <c r="H2440" i="1"/>
  <c r="G2440" i="1"/>
  <c r="F2440" i="1"/>
  <c r="H2439" i="1"/>
  <c r="G2439" i="1"/>
  <c r="F2439" i="1"/>
  <c r="H2438" i="1"/>
  <c r="G2438" i="1"/>
  <c r="F2438" i="1"/>
  <c r="H2437" i="1"/>
  <c r="G2437" i="1"/>
  <c r="F2437" i="1"/>
  <c r="H2436" i="1"/>
  <c r="G2436" i="1"/>
  <c r="F2436" i="1"/>
  <c r="H2435" i="1"/>
  <c r="G2435" i="1"/>
  <c r="F2435" i="1"/>
  <c r="H2434" i="1"/>
  <c r="G2434" i="1"/>
  <c r="F2434" i="1"/>
  <c r="H2433" i="1"/>
  <c r="G2433" i="1"/>
  <c r="F2433" i="1"/>
  <c r="H2432" i="1"/>
  <c r="G2432" i="1"/>
  <c r="F2432" i="1"/>
  <c r="H2431" i="1"/>
  <c r="G2431" i="1"/>
  <c r="F2431" i="1"/>
  <c r="H2430" i="1"/>
  <c r="G2430" i="1"/>
  <c r="F2430" i="1"/>
  <c r="H2429" i="1"/>
  <c r="G2429" i="1"/>
  <c r="F2429" i="1"/>
  <c r="H2428" i="1"/>
  <c r="G2428" i="1"/>
  <c r="F2428" i="1"/>
  <c r="H2427" i="1"/>
  <c r="G2427" i="1"/>
  <c r="F2427" i="1"/>
  <c r="H2426" i="1"/>
  <c r="G2426" i="1"/>
  <c r="F2426" i="1"/>
  <c r="H2425" i="1"/>
  <c r="G2425" i="1"/>
  <c r="F2425" i="1"/>
  <c r="H2424" i="1"/>
  <c r="G2424" i="1"/>
  <c r="F2424" i="1"/>
  <c r="H2423" i="1"/>
  <c r="G2423" i="1"/>
  <c r="F2423" i="1"/>
  <c r="H2422" i="1"/>
  <c r="G2422" i="1"/>
  <c r="F2422" i="1"/>
  <c r="H2421" i="1"/>
  <c r="G2421" i="1"/>
  <c r="F2421" i="1"/>
  <c r="H2420" i="1"/>
  <c r="G2420" i="1"/>
  <c r="F2420" i="1"/>
  <c r="H2419" i="1"/>
  <c r="G2419" i="1"/>
  <c r="F2419" i="1"/>
  <c r="H2418" i="1"/>
  <c r="G2418" i="1"/>
  <c r="F2418" i="1"/>
  <c r="H2417" i="1"/>
  <c r="G2417" i="1"/>
  <c r="F2417" i="1"/>
  <c r="H2416" i="1"/>
  <c r="G2416" i="1"/>
  <c r="F2416" i="1"/>
  <c r="H2415" i="1"/>
  <c r="G2415" i="1"/>
  <c r="F2415" i="1"/>
  <c r="H2414" i="1"/>
  <c r="G2414" i="1"/>
  <c r="F2414" i="1"/>
  <c r="G2413" i="1"/>
  <c r="F2413" i="1"/>
  <c r="H2412" i="1"/>
  <c r="G2412" i="1"/>
  <c r="F2412" i="1"/>
  <c r="H2411" i="1"/>
  <c r="G2411" i="1"/>
  <c r="F2411" i="1"/>
  <c r="H2410" i="1"/>
  <c r="G2410" i="1"/>
  <c r="F2410" i="1"/>
  <c r="H2409" i="1"/>
  <c r="G2409" i="1"/>
  <c r="F2409" i="1"/>
  <c r="H2408" i="1"/>
  <c r="G2408" i="1"/>
  <c r="F2408" i="1"/>
  <c r="H2407" i="1"/>
  <c r="G2407" i="1"/>
  <c r="F2407" i="1"/>
  <c r="H2406" i="1"/>
  <c r="G2406" i="1"/>
  <c r="F2406" i="1"/>
  <c r="H2405" i="1"/>
  <c r="G2405" i="1"/>
  <c r="F2405" i="1"/>
  <c r="H2404" i="1"/>
  <c r="G2404" i="1"/>
  <c r="F2404" i="1"/>
  <c r="H2403" i="1"/>
  <c r="G2403" i="1"/>
  <c r="F2403" i="1"/>
  <c r="H2402" i="1"/>
  <c r="G2402" i="1"/>
  <c r="F2402" i="1"/>
  <c r="H2401" i="1"/>
  <c r="G2401" i="1"/>
  <c r="F2401" i="1"/>
  <c r="H2400" i="1"/>
  <c r="G2400" i="1"/>
  <c r="F2400" i="1"/>
  <c r="H2399" i="1"/>
  <c r="G2399" i="1"/>
  <c r="F2399" i="1"/>
  <c r="H2398" i="1"/>
  <c r="G2398" i="1"/>
  <c r="F2398" i="1"/>
  <c r="H2397" i="1"/>
  <c r="G2397" i="1"/>
  <c r="F2397" i="1"/>
  <c r="H2396" i="1"/>
  <c r="G2396" i="1"/>
  <c r="F2396" i="1"/>
  <c r="H2395" i="1"/>
  <c r="G2395" i="1"/>
  <c r="F2395" i="1"/>
  <c r="H2394" i="1"/>
  <c r="G2394" i="1"/>
  <c r="F2394" i="1"/>
  <c r="H2393" i="1"/>
  <c r="G2393" i="1"/>
  <c r="F2393" i="1"/>
  <c r="H2392" i="1"/>
  <c r="G2392" i="1"/>
  <c r="F2392" i="1"/>
  <c r="H2391" i="1"/>
  <c r="G2391" i="1"/>
  <c r="F2391" i="1"/>
  <c r="H2390" i="1"/>
  <c r="G2390" i="1"/>
  <c r="F2390" i="1"/>
  <c r="H2389" i="1"/>
  <c r="G2389" i="1"/>
  <c r="F2389" i="1"/>
  <c r="G2388" i="1"/>
  <c r="F2388" i="1"/>
  <c r="H2387" i="1"/>
  <c r="G2387" i="1"/>
  <c r="F2387" i="1"/>
  <c r="H2386" i="1"/>
  <c r="G2386" i="1"/>
  <c r="F2386" i="1"/>
  <c r="H2385" i="1"/>
  <c r="G2385" i="1"/>
  <c r="F2385" i="1"/>
  <c r="H2384" i="1"/>
  <c r="G2384" i="1"/>
  <c r="F2384" i="1"/>
  <c r="H2383" i="1"/>
  <c r="G2383" i="1"/>
  <c r="F2383" i="1"/>
  <c r="H2382" i="1"/>
  <c r="G2382" i="1"/>
  <c r="F2382" i="1"/>
  <c r="H2381" i="1"/>
  <c r="G2381" i="1"/>
  <c r="F2381" i="1"/>
  <c r="H2380" i="1"/>
  <c r="G2380" i="1"/>
  <c r="F2380" i="1"/>
  <c r="H2379" i="1"/>
  <c r="G2379" i="1"/>
  <c r="F2379" i="1"/>
  <c r="H2378" i="1"/>
  <c r="G2378" i="1"/>
  <c r="F2378" i="1"/>
  <c r="H2377" i="1"/>
  <c r="G2377" i="1"/>
  <c r="F2377" i="1"/>
  <c r="H2376" i="1"/>
  <c r="G2376" i="1"/>
  <c r="F2376" i="1"/>
  <c r="H2375" i="1"/>
  <c r="G2375" i="1"/>
  <c r="F2375" i="1"/>
  <c r="H2374" i="1"/>
  <c r="G2374" i="1"/>
  <c r="F2374" i="1"/>
  <c r="H2373" i="1"/>
  <c r="G2373" i="1"/>
  <c r="F2373" i="1"/>
  <c r="H2372" i="1"/>
  <c r="G2372" i="1"/>
  <c r="F2372" i="1"/>
  <c r="H2371" i="1"/>
  <c r="G2371" i="1"/>
  <c r="F2371" i="1"/>
  <c r="H2370" i="1"/>
  <c r="G2370" i="1"/>
  <c r="F2370" i="1"/>
  <c r="H2369" i="1"/>
  <c r="G2369" i="1"/>
  <c r="F2369" i="1"/>
  <c r="H2368" i="1"/>
  <c r="G2368" i="1"/>
  <c r="F2368" i="1"/>
  <c r="H2367" i="1"/>
  <c r="G2367" i="1"/>
  <c r="F2367" i="1"/>
  <c r="H2366" i="1"/>
  <c r="G2366" i="1"/>
  <c r="F2366" i="1"/>
  <c r="H2365" i="1"/>
  <c r="G2365" i="1"/>
  <c r="F2365" i="1"/>
  <c r="H2364" i="1"/>
  <c r="G2364" i="1"/>
  <c r="F2364" i="1"/>
  <c r="H2363" i="1"/>
  <c r="G2363" i="1"/>
  <c r="F2363" i="1"/>
  <c r="H2362" i="1"/>
  <c r="G2362" i="1"/>
  <c r="F2362" i="1"/>
  <c r="H2361" i="1"/>
  <c r="G2361" i="1"/>
  <c r="F2361" i="1"/>
  <c r="H2360" i="1"/>
  <c r="G2360" i="1"/>
  <c r="F2360" i="1"/>
  <c r="H2359" i="1"/>
  <c r="G2359" i="1"/>
  <c r="F2359" i="1"/>
  <c r="H2358" i="1"/>
  <c r="G2358" i="1"/>
  <c r="F2358" i="1"/>
  <c r="H2357" i="1"/>
  <c r="G2357" i="1"/>
  <c r="F2357" i="1"/>
  <c r="H2356" i="1"/>
  <c r="G2356" i="1"/>
  <c r="F2356" i="1"/>
  <c r="H2355" i="1"/>
  <c r="G2355" i="1"/>
  <c r="F2355" i="1"/>
  <c r="H2354" i="1"/>
  <c r="G2354" i="1"/>
  <c r="F2354" i="1"/>
  <c r="H2353" i="1"/>
  <c r="G2353" i="1"/>
  <c r="F2353" i="1"/>
  <c r="H2352" i="1"/>
  <c r="G2352" i="1"/>
  <c r="F2352" i="1"/>
  <c r="H2351" i="1"/>
  <c r="G2351" i="1"/>
  <c r="F2351" i="1"/>
  <c r="H2350" i="1"/>
  <c r="G2350" i="1"/>
  <c r="F2350" i="1"/>
  <c r="H2349" i="1"/>
  <c r="G2349" i="1"/>
  <c r="F2349" i="1"/>
  <c r="H2348" i="1"/>
  <c r="G2348" i="1"/>
  <c r="F2348" i="1"/>
  <c r="H2347" i="1"/>
  <c r="G2347" i="1"/>
  <c r="F2347" i="1"/>
  <c r="H2346" i="1"/>
  <c r="G2346" i="1"/>
  <c r="F2346" i="1"/>
  <c r="H2345" i="1"/>
  <c r="G2345" i="1"/>
  <c r="F2345" i="1"/>
  <c r="H2344" i="1"/>
  <c r="G2344" i="1"/>
  <c r="F2344" i="1"/>
  <c r="H2343" i="1"/>
  <c r="G2343" i="1"/>
  <c r="F2343" i="1"/>
  <c r="H2342" i="1"/>
  <c r="G2342" i="1"/>
  <c r="F2342" i="1"/>
  <c r="H2341" i="1"/>
  <c r="G2341" i="1"/>
  <c r="F2341" i="1"/>
  <c r="H2340" i="1"/>
  <c r="G2340" i="1"/>
  <c r="F2340" i="1"/>
  <c r="H2339" i="1"/>
  <c r="G2339" i="1"/>
  <c r="F2339" i="1"/>
  <c r="H2338" i="1"/>
  <c r="G2338" i="1"/>
  <c r="F2338" i="1"/>
  <c r="H2337" i="1"/>
  <c r="G2337" i="1"/>
  <c r="F2337" i="1"/>
  <c r="H2336" i="1"/>
  <c r="G2336" i="1"/>
  <c r="F2336" i="1"/>
  <c r="H2335" i="1"/>
  <c r="G2335" i="1"/>
  <c r="F2335" i="1"/>
  <c r="H2334" i="1"/>
  <c r="G2334" i="1"/>
  <c r="F2334" i="1"/>
  <c r="H2333" i="1"/>
  <c r="G2333" i="1"/>
  <c r="F2333" i="1"/>
  <c r="H2332" i="1"/>
  <c r="G2332" i="1"/>
  <c r="F2332" i="1"/>
  <c r="H2331" i="1"/>
  <c r="G2331" i="1"/>
  <c r="F2331" i="1"/>
  <c r="H2330" i="1"/>
  <c r="G2330" i="1"/>
  <c r="F2330" i="1"/>
  <c r="H2329" i="1"/>
  <c r="G2329" i="1"/>
  <c r="F2329" i="1"/>
  <c r="H2328" i="1"/>
  <c r="G2328" i="1"/>
  <c r="F2328" i="1"/>
  <c r="H2327" i="1"/>
  <c r="G2327" i="1"/>
  <c r="F2327" i="1"/>
  <c r="H2326" i="1"/>
  <c r="G2326" i="1"/>
  <c r="F2326" i="1"/>
  <c r="H2325" i="1"/>
  <c r="G2325" i="1"/>
  <c r="F2325" i="1"/>
  <c r="H2324" i="1"/>
  <c r="G2324" i="1"/>
  <c r="F2324" i="1"/>
  <c r="H2323" i="1"/>
  <c r="G2323" i="1"/>
  <c r="F2323" i="1"/>
  <c r="H2322" i="1"/>
  <c r="G2322" i="1"/>
  <c r="F2322" i="1"/>
  <c r="H2321" i="1"/>
  <c r="G2321" i="1"/>
  <c r="F2321" i="1"/>
  <c r="H2320" i="1"/>
  <c r="G2320" i="1"/>
  <c r="F2320" i="1"/>
  <c r="H2319" i="1"/>
  <c r="G2319" i="1"/>
  <c r="F2319" i="1"/>
  <c r="H2318" i="1"/>
  <c r="G2318" i="1"/>
  <c r="F2318" i="1"/>
  <c r="H2317" i="1"/>
  <c r="G2317" i="1"/>
  <c r="F2317" i="1"/>
  <c r="H2316" i="1"/>
  <c r="G2316" i="1"/>
  <c r="F2316" i="1"/>
  <c r="H2315" i="1"/>
  <c r="G2315" i="1"/>
  <c r="F2315" i="1"/>
  <c r="H2314" i="1"/>
  <c r="G2314" i="1"/>
  <c r="F2314" i="1"/>
  <c r="H2313" i="1"/>
  <c r="G2313" i="1"/>
  <c r="F2313" i="1"/>
  <c r="H2312" i="1"/>
  <c r="G2312" i="1"/>
  <c r="F2312" i="1"/>
  <c r="H2311" i="1"/>
  <c r="G2311" i="1"/>
  <c r="F2311" i="1"/>
  <c r="H2310" i="1"/>
  <c r="G2310" i="1"/>
  <c r="F2310" i="1"/>
  <c r="H2309" i="1"/>
  <c r="G2309" i="1"/>
  <c r="F2309" i="1"/>
  <c r="H2308" i="1"/>
  <c r="G2308" i="1"/>
  <c r="F2308" i="1"/>
  <c r="H2307" i="1"/>
  <c r="G2307" i="1"/>
  <c r="F2307" i="1"/>
  <c r="H2306" i="1"/>
  <c r="G2306" i="1"/>
  <c r="F2306" i="1"/>
  <c r="H2305" i="1"/>
  <c r="G2305" i="1"/>
  <c r="F2305" i="1"/>
  <c r="H2304" i="1"/>
  <c r="G2304" i="1"/>
  <c r="F2304" i="1"/>
  <c r="H2303" i="1"/>
  <c r="G2303" i="1"/>
  <c r="F2303" i="1"/>
  <c r="H2302" i="1"/>
  <c r="G2302" i="1"/>
  <c r="F2302" i="1"/>
  <c r="H2301" i="1"/>
  <c r="G2301" i="1"/>
  <c r="F2301" i="1"/>
  <c r="H2300" i="1"/>
  <c r="G2300" i="1"/>
  <c r="F2300" i="1"/>
  <c r="H2299" i="1"/>
  <c r="G2299" i="1"/>
  <c r="F2299" i="1"/>
  <c r="H2298" i="1"/>
  <c r="G2298" i="1"/>
  <c r="F2298" i="1"/>
  <c r="H2297" i="1"/>
  <c r="G2297" i="1"/>
  <c r="F2297" i="1"/>
  <c r="H2296" i="1"/>
  <c r="G2296" i="1"/>
  <c r="F2296" i="1"/>
  <c r="H2295" i="1"/>
  <c r="G2295" i="1"/>
  <c r="F2295" i="1"/>
  <c r="H2294" i="1"/>
  <c r="G2294" i="1"/>
  <c r="F2294" i="1"/>
  <c r="H2293" i="1"/>
  <c r="G2293" i="1"/>
  <c r="F2293" i="1"/>
  <c r="H2292" i="1"/>
  <c r="G2292" i="1"/>
  <c r="F2292" i="1"/>
  <c r="H2291" i="1"/>
  <c r="G2291" i="1"/>
  <c r="F2291" i="1"/>
  <c r="G2290" i="1"/>
  <c r="F2290" i="1"/>
  <c r="H2289" i="1"/>
  <c r="G2289" i="1"/>
  <c r="F2289" i="1"/>
  <c r="H2288" i="1"/>
  <c r="G2288" i="1"/>
  <c r="F2288" i="1"/>
  <c r="H2287" i="1"/>
  <c r="G2287" i="1"/>
  <c r="F2287" i="1"/>
  <c r="H2286" i="1"/>
  <c r="G2286" i="1"/>
  <c r="F2286" i="1"/>
  <c r="H2285" i="1"/>
  <c r="G2285" i="1"/>
  <c r="F2285" i="1"/>
  <c r="H2284" i="1"/>
  <c r="G2284" i="1"/>
  <c r="F2284" i="1"/>
  <c r="H2283" i="1"/>
  <c r="G2283" i="1"/>
  <c r="F2283" i="1"/>
  <c r="H2282" i="1"/>
  <c r="G2282" i="1"/>
  <c r="F2282" i="1"/>
  <c r="H2281" i="1"/>
  <c r="G2281" i="1"/>
  <c r="F2281" i="1"/>
  <c r="H2280" i="1"/>
  <c r="G2280" i="1"/>
  <c r="F2280" i="1"/>
  <c r="H2279" i="1"/>
  <c r="G2279" i="1"/>
  <c r="F2279" i="1"/>
  <c r="H2278" i="1"/>
  <c r="G2278" i="1"/>
  <c r="F2278" i="1"/>
  <c r="H2277" i="1"/>
  <c r="G2277" i="1"/>
  <c r="F2277" i="1"/>
  <c r="H2276" i="1"/>
  <c r="G2276" i="1"/>
  <c r="F2276" i="1"/>
  <c r="H2275" i="1"/>
  <c r="G2275" i="1"/>
  <c r="F2275" i="1"/>
  <c r="H2274" i="1"/>
  <c r="G2274" i="1"/>
  <c r="F2274" i="1"/>
  <c r="H2273" i="1"/>
  <c r="G2273" i="1"/>
  <c r="F2273" i="1"/>
  <c r="H2272" i="1"/>
  <c r="G2272" i="1"/>
  <c r="F2272" i="1"/>
  <c r="H2271" i="1"/>
  <c r="G2271" i="1"/>
  <c r="F2271" i="1"/>
  <c r="H2270" i="1"/>
  <c r="G2270" i="1"/>
  <c r="F2270" i="1"/>
  <c r="H2269" i="1"/>
  <c r="G2269" i="1"/>
  <c r="F2269" i="1"/>
  <c r="H2268" i="1"/>
  <c r="G2268" i="1"/>
  <c r="F2268" i="1"/>
  <c r="H2267" i="1"/>
  <c r="G2267" i="1"/>
  <c r="F2267" i="1"/>
  <c r="H2266" i="1"/>
  <c r="G2266" i="1"/>
  <c r="F2266" i="1"/>
  <c r="H2265" i="1"/>
  <c r="G2265" i="1"/>
  <c r="F2265" i="1"/>
  <c r="H2264" i="1"/>
  <c r="G2264" i="1"/>
  <c r="F2264" i="1"/>
  <c r="H2263" i="1"/>
  <c r="G2263" i="1"/>
  <c r="F2263" i="1"/>
  <c r="H2262" i="1"/>
  <c r="G2262" i="1"/>
  <c r="F2262" i="1"/>
  <c r="H2261" i="1"/>
  <c r="G2261" i="1"/>
  <c r="F2261" i="1"/>
  <c r="H2260" i="1"/>
  <c r="G2260" i="1"/>
  <c r="F2260" i="1"/>
  <c r="H2259" i="1"/>
  <c r="G2259" i="1"/>
  <c r="F2259" i="1"/>
  <c r="H2258" i="1"/>
  <c r="G2258" i="1"/>
  <c r="F2258" i="1"/>
  <c r="H2257" i="1"/>
  <c r="G2257" i="1"/>
  <c r="F2257" i="1"/>
  <c r="H2256" i="1"/>
  <c r="G2256" i="1"/>
  <c r="F2256" i="1"/>
  <c r="H2255" i="1"/>
  <c r="G2255" i="1"/>
  <c r="F2255" i="1"/>
  <c r="H2254" i="1"/>
  <c r="G2254" i="1"/>
  <c r="F2254" i="1"/>
  <c r="H2253" i="1"/>
  <c r="G2253" i="1"/>
  <c r="F2253" i="1"/>
  <c r="H2252" i="1"/>
  <c r="G2252" i="1"/>
  <c r="F2252" i="1"/>
  <c r="H2251" i="1"/>
  <c r="G2251" i="1"/>
  <c r="F2251" i="1"/>
  <c r="H2250" i="1"/>
  <c r="G2250" i="1"/>
  <c r="F2250" i="1"/>
  <c r="H2249" i="1"/>
  <c r="G2249" i="1"/>
  <c r="F2249" i="1"/>
  <c r="H2248" i="1"/>
  <c r="G2248" i="1"/>
  <c r="F2248" i="1"/>
  <c r="H2247" i="1"/>
  <c r="G2247" i="1"/>
  <c r="F2247" i="1"/>
  <c r="H2246" i="1"/>
  <c r="G2246" i="1"/>
  <c r="F2246" i="1"/>
  <c r="H2245" i="1"/>
  <c r="G2245" i="1"/>
  <c r="F2245" i="1"/>
  <c r="H2244" i="1"/>
  <c r="G2244" i="1"/>
  <c r="F2244" i="1"/>
  <c r="H2243" i="1"/>
  <c r="G2243" i="1"/>
  <c r="F2243" i="1"/>
  <c r="H2242" i="1"/>
  <c r="G2242" i="1"/>
  <c r="F2242" i="1"/>
  <c r="H2241" i="1"/>
  <c r="G2241" i="1"/>
  <c r="F2241" i="1"/>
  <c r="H2240" i="1"/>
  <c r="G2240" i="1"/>
  <c r="F2240" i="1"/>
  <c r="H2239" i="1"/>
  <c r="G2239" i="1"/>
  <c r="F2239" i="1"/>
  <c r="H2238" i="1"/>
  <c r="G2238" i="1"/>
  <c r="F2238" i="1"/>
  <c r="H2237" i="1"/>
  <c r="G2237" i="1"/>
  <c r="F2237" i="1"/>
  <c r="H2236" i="1"/>
  <c r="G2236" i="1"/>
  <c r="F2236" i="1"/>
  <c r="H2235" i="1"/>
  <c r="G2235" i="1"/>
  <c r="F2235" i="1"/>
  <c r="H2234" i="1"/>
  <c r="G2234" i="1"/>
  <c r="F2234" i="1"/>
  <c r="H2233" i="1"/>
  <c r="G2233" i="1"/>
  <c r="F2233" i="1"/>
  <c r="H2232" i="1"/>
  <c r="G2232" i="1"/>
  <c r="F2232" i="1"/>
  <c r="H2231" i="1"/>
  <c r="G2231" i="1"/>
  <c r="F2231" i="1"/>
  <c r="H2230" i="1"/>
  <c r="G2230" i="1"/>
  <c r="F2230" i="1"/>
  <c r="H2229" i="1"/>
  <c r="G2229" i="1"/>
  <c r="F2229" i="1"/>
  <c r="H2228" i="1"/>
  <c r="G2228" i="1"/>
  <c r="F2228" i="1"/>
  <c r="H2227" i="1"/>
  <c r="G2227" i="1"/>
  <c r="F2227" i="1"/>
  <c r="H2226" i="1"/>
  <c r="G2226" i="1"/>
  <c r="F2226" i="1"/>
  <c r="H2225" i="1"/>
  <c r="G2225" i="1"/>
  <c r="F2225" i="1"/>
  <c r="H2224" i="1"/>
  <c r="G2224" i="1"/>
  <c r="F2224" i="1"/>
  <c r="H2223" i="1"/>
  <c r="G2223" i="1"/>
  <c r="F2223" i="1"/>
  <c r="H2222" i="1"/>
  <c r="G2222" i="1"/>
  <c r="F2222" i="1"/>
  <c r="H2221" i="1"/>
  <c r="G2221" i="1"/>
  <c r="F2221" i="1"/>
  <c r="H2220" i="1"/>
  <c r="G2220" i="1"/>
  <c r="F2220" i="1"/>
  <c r="H2219" i="1"/>
  <c r="G2219" i="1"/>
  <c r="F2219" i="1"/>
  <c r="H2218" i="1"/>
  <c r="G2218" i="1"/>
  <c r="F2218" i="1"/>
  <c r="H2217" i="1"/>
  <c r="G2217" i="1"/>
  <c r="F2217" i="1"/>
  <c r="H2216" i="1"/>
  <c r="G2216" i="1"/>
  <c r="F2216" i="1"/>
  <c r="H2215" i="1"/>
  <c r="G2215" i="1"/>
  <c r="F2215" i="1"/>
  <c r="H2214" i="1"/>
  <c r="G2214" i="1"/>
  <c r="F2214" i="1"/>
  <c r="H2213" i="1"/>
  <c r="G2213" i="1"/>
  <c r="F2213" i="1"/>
  <c r="H2212" i="1"/>
  <c r="G2212" i="1"/>
  <c r="F2212" i="1"/>
  <c r="H2211" i="1"/>
  <c r="G2211" i="1"/>
  <c r="F2211" i="1"/>
  <c r="H2210" i="1"/>
  <c r="G2210" i="1"/>
  <c r="F2210" i="1"/>
  <c r="H2209" i="1"/>
  <c r="G2209" i="1"/>
  <c r="F2209" i="1"/>
  <c r="H2208" i="1"/>
  <c r="G2208" i="1"/>
  <c r="F2208" i="1"/>
  <c r="H2207" i="1"/>
  <c r="G2207" i="1"/>
  <c r="F2207" i="1"/>
  <c r="H2206" i="1"/>
  <c r="G2206" i="1"/>
  <c r="F2206" i="1"/>
  <c r="H2205" i="1"/>
  <c r="G2205" i="1"/>
  <c r="F2205" i="1"/>
  <c r="H2204" i="1"/>
  <c r="G2204" i="1"/>
  <c r="F2204" i="1"/>
  <c r="H2203" i="1"/>
  <c r="G2203" i="1"/>
  <c r="F2203" i="1"/>
  <c r="H2202" i="1"/>
  <c r="G2202" i="1"/>
  <c r="F2202" i="1"/>
  <c r="H2201" i="1"/>
  <c r="G2201" i="1"/>
  <c r="F2201" i="1"/>
  <c r="H2200" i="1"/>
  <c r="G2200" i="1"/>
  <c r="F2200" i="1"/>
  <c r="H2199" i="1"/>
  <c r="G2199" i="1"/>
  <c r="F2199" i="1"/>
  <c r="H2198" i="1"/>
  <c r="G2198" i="1"/>
  <c r="F2198" i="1"/>
  <c r="H2197" i="1"/>
  <c r="G2197" i="1"/>
  <c r="F2197" i="1"/>
  <c r="H2196" i="1"/>
  <c r="G2196" i="1"/>
  <c r="F2196" i="1"/>
  <c r="H2195" i="1"/>
  <c r="G2195" i="1"/>
  <c r="F2195" i="1"/>
  <c r="H2194" i="1"/>
  <c r="G2194" i="1"/>
  <c r="F2194" i="1"/>
  <c r="H2193" i="1"/>
  <c r="G2193" i="1"/>
  <c r="F2193" i="1"/>
  <c r="H2192" i="1"/>
  <c r="G2192" i="1"/>
  <c r="F2192" i="1"/>
  <c r="H2191" i="1"/>
  <c r="G2191" i="1"/>
  <c r="F2191" i="1"/>
  <c r="H2190" i="1"/>
  <c r="G2190" i="1"/>
  <c r="F2190" i="1"/>
  <c r="H2189" i="1"/>
  <c r="G2189" i="1"/>
  <c r="F2189" i="1"/>
  <c r="H2188" i="1"/>
  <c r="G2188" i="1"/>
  <c r="F2188" i="1"/>
  <c r="H2187" i="1"/>
  <c r="G2187" i="1"/>
  <c r="F2187" i="1"/>
  <c r="H2186" i="1"/>
  <c r="G2186" i="1"/>
  <c r="F2186" i="1"/>
  <c r="H2185" i="1"/>
  <c r="G2185" i="1"/>
  <c r="F2185" i="1"/>
  <c r="H2184" i="1"/>
  <c r="G2184" i="1"/>
  <c r="F2184" i="1"/>
  <c r="H2183" i="1"/>
  <c r="G2183" i="1"/>
  <c r="F2183" i="1"/>
  <c r="H2182" i="1"/>
  <c r="G2182" i="1"/>
  <c r="F2182" i="1"/>
  <c r="H2181" i="1"/>
  <c r="G2181" i="1"/>
  <c r="F2181" i="1"/>
  <c r="H2180" i="1"/>
  <c r="G2180" i="1"/>
  <c r="F2180" i="1"/>
  <c r="H2179" i="1"/>
  <c r="G2179" i="1"/>
  <c r="F2179" i="1"/>
  <c r="H2178" i="1"/>
  <c r="G2178" i="1"/>
  <c r="F2178" i="1"/>
  <c r="H2177" i="1"/>
  <c r="G2177" i="1"/>
  <c r="F2177" i="1"/>
  <c r="H2176" i="1"/>
  <c r="G2176" i="1"/>
  <c r="F2176" i="1"/>
  <c r="H2175" i="1"/>
  <c r="G2175" i="1"/>
  <c r="F2175" i="1"/>
  <c r="H2174" i="1"/>
  <c r="G2174" i="1"/>
  <c r="F2174" i="1"/>
  <c r="H2173" i="1"/>
  <c r="G2173" i="1"/>
  <c r="F2173" i="1"/>
  <c r="H2172" i="1"/>
  <c r="G2172" i="1"/>
  <c r="F2172" i="1"/>
  <c r="H2171" i="1"/>
  <c r="G2171" i="1"/>
  <c r="F2171" i="1"/>
  <c r="H2170" i="1"/>
  <c r="G2170" i="1"/>
  <c r="F2170" i="1"/>
  <c r="H2169" i="1"/>
  <c r="G2169" i="1"/>
  <c r="F2169" i="1"/>
  <c r="H2168" i="1"/>
  <c r="G2168" i="1"/>
  <c r="F2168" i="1"/>
  <c r="H2167" i="1"/>
  <c r="G2167" i="1"/>
  <c r="F2167" i="1"/>
  <c r="H2166" i="1"/>
  <c r="G2166" i="1"/>
  <c r="F2166" i="1"/>
  <c r="H2165" i="1"/>
  <c r="G2165" i="1"/>
  <c r="F2165" i="1"/>
  <c r="H2164" i="1"/>
  <c r="G2164" i="1"/>
  <c r="F2164" i="1"/>
  <c r="H2163" i="1"/>
  <c r="G2163" i="1"/>
  <c r="F2163" i="1"/>
  <c r="H2162" i="1"/>
  <c r="G2162" i="1"/>
  <c r="F2162" i="1"/>
  <c r="H2161" i="1"/>
  <c r="G2161" i="1"/>
  <c r="F2161" i="1"/>
  <c r="H2160" i="1"/>
  <c r="G2160" i="1"/>
  <c r="F2160" i="1"/>
  <c r="H2159" i="1"/>
  <c r="G2159" i="1"/>
  <c r="F2159" i="1"/>
  <c r="H2158" i="1"/>
  <c r="G2158" i="1"/>
  <c r="F2158" i="1"/>
  <c r="H2157" i="1"/>
  <c r="G2157" i="1"/>
  <c r="F2157" i="1"/>
  <c r="H2156" i="1"/>
  <c r="G2156" i="1"/>
  <c r="F2156" i="1"/>
  <c r="H2155" i="1"/>
  <c r="G2155" i="1"/>
  <c r="F2155" i="1"/>
  <c r="H2154" i="1"/>
  <c r="G2154" i="1"/>
  <c r="F2154" i="1"/>
  <c r="H2153" i="1"/>
  <c r="G2153" i="1"/>
  <c r="F2153" i="1"/>
  <c r="H2152" i="1"/>
  <c r="G2152" i="1"/>
  <c r="F2152" i="1"/>
  <c r="H2151" i="1"/>
  <c r="G2151" i="1"/>
  <c r="F2151" i="1"/>
  <c r="H2150" i="1"/>
  <c r="G2150" i="1"/>
  <c r="F2150" i="1"/>
  <c r="H2149" i="1"/>
  <c r="G2149" i="1"/>
  <c r="F2149" i="1"/>
  <c r="H2148" i="1"/>
  <c r="G2148" i="1"/>
  <c r="F2148" i="1"/>
  <c r="H2147" i="1"/>
  <c r="G2147" i="1"/>
  <c r="F2147" i="1"/>
  <c r="H2146" i="1"/>
  <c r="G2146" i="1"/>
  <c r="F2146" i="1"/>
  <c r="H2145" i="1"/>
  <c r="G2145" i="1"/>
  <c r="F2145" i="1"/>
  <c r="H2144" i="1"/>
  <c r="G2144" i="1"/>
  <c r="F2144" i="1"/>
  <c r="G2143" i="1"/>
  <c r="F2143" i="1"/>
  <c r="H2142" i="1"/>
  <c r="G2142" i="1"/>
  <c r="F2142" i="1"/>
  <c r="H2141" i="1"/>
  <c r="G2141" i="1"/>
  <c r="F2141" i="1"/>
  <c r="H2140" i="1"/>
  <c r="G2140" i="1"/>
  <c r="F2140" i="1"/>
  <c r="H2139" i="1"/>
  <c r="G2139" i="1"/>
  <c r="F2139" i="1"/>
  <c r="H2138" i="1"/>
  <c r="G2138" i="1"/>
  <c r="F2138" i="1"/>
  <c r="H2137" i="1"/>
  <c r="G2137" i="1"/>
  <c r="F2137" i="1"/>
  <c r="H2136" i="1"/>
  <c r="G2136" i="1"/>
  <c r="F2136" i="1"/>
  <c r="H2135" i="1"/>
  <c r="G2135" i="1"/>
  <c r="F2135" i="1"/>
  <c r="H2134" i="1"/>
  <c r="G2134" i="1"/>
  <c r="F2134" i="1"/>
  <c r="H2133" i="1"/>
  <c r="G2133" i="1"/>
  <c r="F2133" i="1"/>
  <c r="H2132" i="1"/>
  <c r="G2132" i="1"/>
  <c r="F2132" i="1"/>
  <c r="H2131" i="1"/>
  <c r="G2131" i="1"/>
  <c r="F2131" i="1"/>
  <c r="H2130" i="1"/>
  <c r="G2130" i="1"/>
  <c r="F2130" i="1"/>
  <c r="H2129" i="1"/>
  <c r="G2129" i="1"/>
  <c r="F2129" i="1"/>
  <c r="H2128" i="1"/>
  <c r="G2128" i="1"/>
  <c r="F2128" i="1"/>
  <c r="H2127" i="1"/>
  <c r="G2127" i="1"/>
  <c r="F2127" i="1"/>
  <c r="H2126" i="1"/>
  <c r="G2126" i="1"/>
  <c r="F2126" i="1"/>
  <c r="H2125" i="1"/>
  <c r="G2125" i="1"/>
  <c r="F2125" i="1"/>
  <c r="H2124" i="1"/>
  <c r="G2124" i="1"/>
  <c r="F2124" i="1"/>
  <c r="H2123" i="1"/>
  <c r="G2123" i="1"/>
  <c r="F2123" i="1"/>
  <c r="H2122" i="1"/>
  <c r="G2122" i="1"/>
  <c r="F2122" i="1"/>
  <c r="H2121" i="1"/>
  <c r="G2121" i="1"/>
  <c r="F2121" i="1"/>
  <c r="H2120" i="1"/>
  <c r="G2120" i="1"/>
  <c r="F2120" i="1"/>
  <c r="H2119" i="1"/>
  <c r="G2119" i="1"/>
  <c r="F2119" i="1"/>
  <c r="H2118" i="1"/>
  <c r="G2118" i="1"/>
  <c r="F2118" i="1"/>
  <c r="H2117" i="1"/>
  <c r="G2117" i="1"/>
  <c r="F2117" i="1"/>
  <c r="H2116" i="1"/>
  <c r="G2116" i="1"/>
  <c r="F2116" i="1"/>
  <c r="H2115" i="1"/>
  <c r="G2115" i="1"/>
  <c r="F2115" i="1"/>
  <c r="H2114" i="1"/>
  <c r="G2114" i="1"/>
  <c r="F2114" i="1"/>
  <c r="H2113" i="1"/>
  <c r="G2113" i="1"/>
  <c r="F2113" i="1"/>
  <c r="H2112" i="1"/>
  <c r="G2112" i="1"/>
  <c r="F2112" i="1"/>
  <c r="H2111" i="1"/>
  <c r="G2111" i="1"/>
  <c r="F2111" i="1"/>
  <c r="H2110" i="1"/>
  <c r="G2110" i="1"/>
  <c r="F2110" i="1"/>
  <c r="H2109" i="1"/>
  <c r="G2109" i="1"/>
  <c r="F2109" i="1"/>
  <c r="H2108" i="1"/>
  <c r="G2108" i="1"/>
  <c r="F2108" i="1"/>
  <c r="H2107" i="1"/>
  <c r="G2107" i="1"/>
  <c r="F2107" i="1"/>
  <c r="H2106" i="1"/>
  <c r="G2106" i="1"/>
  <c r="F2106" i="1"/>
  <c r="H2105" i="1"/>
  <c r="G2105" i="1"/>
  <c r="F2105" i="1"/>
  <c r="H2104" i="1"/>
  <c r="G2104" i="1"/>
  <c r="F2104" i="1"/>
  <c r="H2103" i="1"/>
  <c r="G2103" i="1"/>
  <c r="F2103" i="1"/>
  <c r="H2102" i="1"/>
  <c r="G2102" i="1"/>
  <c r="F2102" i="1"/>
  <c r="H2101" i="1"/>
  <c r="G2101" i="1"/>
  <c r="F2101" i="1"/>
  <c r="H2100" i="1"/>
  <c r="G2100" i="1"/>
  <c r="F2100" i="1"/>
  <c r="H2099" i="1"/>
  <c r="G2099" i="1"/>
  <c r="F2099" i="1"/>
  <c r="H2098" i="1"/>
  <c r="G2098" i="1"/>
  <c r="F2098" i="1"/>
  <c r="H2097" i="1"/>
  <c r="G2097" i="1"/>
  <c r="F2097" i="1"/>
  <c r="H2096" i="1"/>
  <c r="G2096" i="1"/>
  <c r="F2096" i="1"/>
  <c r="H2095" i="1"/>
  <c r="G2095" i="1"/>
  <c r="F2095" i="1"/>
  <c r="H2094" i="1"/>
  <c r="G2094" i="1"/>
  <c r="F2094" i="1"/>
  <c r="H2093" i="1"/>
  <c r="G2093" i="1"/>
  <c r="F2093" i="1"/>
  <c r="H2092" i="1"/>
  <c r="G2092" i="1"/>
  <c r="F2092" i="1"/>
  <c r="H2091" i="1"/>
  <c r="G2091" i="1"/>
  <c r="F2091" i="1"/>
  <c r="G2090" i="1"/>
  <c r="F2090" i="1"/>
  <c r="H2089" i="1"/>
  <c r="G2089" i="1"/>
  <c r="F2089" i="1"/>
  <c r="H2088" i="1"/>
  <c r="G2088" i="1"/>
  <c r="F2088" i="1"/>
  <c r="H2087" i="1"/>
  <c r="G2087" i="1"/>
  <c r="F2087" i="1"/>
  <c r="H2086" i="1"/>
  <c r="G2086" i="1"/>
  <c r="F2086" i="1"/>
  <c r="H2085" i="1"/>
  <c r="G2085" i="1"/>
  <c r="F2085" i="1"/>
  <c r="H2084" i="1"/>
  <c r="G2084" i="1"/>
  <c r="F2084" i="1"/>
  <c r="H2083" i="1"/>
  <c r="G2083" i="1"/>
  <c r="F2083" i="1"/>
  <c r="H2082" i="1"/>
  <c r="G2082" i="1"/>
  <c r="F2082" i="1"/>
  <c r="H2081" i="1"/>
  <c r="G2081" i="1"/>
  <c r="F2081" i="1"/>
  <c r="H2080" i="1"/>
  <c r="G2080" i="1"/>
  <c r="F2080" i="1"/>
  <c r="G2079" i="1"/>
  <c r="F2079" i="1"/>
  <c r="H2078" i="1"/>
  <c r="G2078" i="1"/>
  <c r="F2078" i="1"/>
  <c r="H2077" i="1"/>
  <c r="G2077" i="1"/>
  <c r="F2077" i="1"/>
  <c r="H2076" i="1"/>
  <c r="G2076" i="1"/>
  <c r="F2076" i="1"/>
  <c r="H2075" i="1"/>
  <c r="G2075" i="1"/>
  <c r="F2075" i="1"/>
  <c r="H2074" i="1"/>
  <c r="G2074" i="1"/>
  <c r="F2074" i="1"/>
  <c r="G2073" i="1"/>
  <c r="F2073" i="1"/>
  <c r="H2072" i="1"/>
  <c r="G2072" i="1"/>
  <c r="F2072" i="1"/>
  <c r="H2071" i="1"/>
  <c r="G2071" i="1"/>
  <c r="F2071" i="1"/>
  <c r="G2070" i="1"/>
  <c r="F2070" i="1"/>
  <c r="H2069" i="1"/>
  <c r="G2069" i="1"/>
  <c r="F2069" i="1"/>
  <c r="H2068" i="1"/>
  <c r="G2068" i="1"/>
  <c r="F2068" i="1"/>
  <c r="H2067" i="1"/>
  <c r="G2067" i="1"/>
  <c r="F2067" i="1"/>
  <c r="H2066" i="1"/>
  <c r="G2066" i="1"/>
  <c r="F2066" i="1"/>
  <c r="H2065" i="1"/>
  <c r="G2065" i="1"/>
  <c r="F2065" i="1"/>
  <c r="H2064" i="1"/>
  <c r="G2064" i="1"/>
  <c r="F2064" i="1"/>
  <c r="H2063" i="1"/>
  <c r="G2063" i="1"/>
  <c r="F2063" i="1"/>
  <c r="H2062" i="1"/>
  <c r="G2062" i="1"/>
  <c r="F2062" i="1"/>
  <c r="H2061" i="1"/>
  <c r="G2061" i="1"/>
  <c r="F2061" i="1"/>
  <c r="H2060" i="1"/>
  <c r="G2060" i="1"/>
  <c r="F2060" i="1"/>
  <c r="H2059" i="1"/>
  <c r="G2059" i="1"/>
  <c r="F2059" i="1"/>
  <c r="H2058" i="1"/>
  <c r="G2058" i="1"/>
  <c r="F2058" i="1"/>
  <c r="H2057" i="1"/>
  <c r="G2057" i="1"/>
  <c r="F2057" i="1"/>
  <c r="H2056" i="1"/>
  <c r="G2056" i="1"/>
  <c r="F2056" i="1"/>
  <c r="H2055" i="1"/>
  <c r="G2055" i="1"/>
  <c r="F2055" i="1"/>
  <c r="H2054" i="1"/>
  <c r="G2054" i="1"/>
  <c r="F2054" i="1"/>
  <c r="H2053" i="1"/>
  <c r="G2053" i="1"/>
  <c r="F2053" i="1"/>
  <c r="H2052" i="1"/>
  <c r="G2052" i="1"/>
  <c r="F2052" i="1"/>
  <c r="H2051" i="1"/>
  <c r="G2051" i="1"/>
  <c r="F2051" i="1"/>
  <c r="H2050" i="1"/>
  <c r="G2050" i="1"/>
  <c r="F2050" i="1"/>
  <c r="H2049" i="1"/>
  <c r="G2049" i="1"/>
  <c r="F2049" i="1"/>
  <c r="H2048" i="1"/>
  <c r="G2048" i="1"/>
  <c r="F2048" i="1"/>
  <c r="H2047" i="1"/>
  <c r="G2047" i="1"/>
  <c r="F2047" i="1"/>
  <c r="H2046" i="1"/>
  <c r="G2046" i="1"/>
  <c r="F2046" i="1"/>
  <c r="H2045" i="1"/>
  <c r="G2045" i="1"/>
  <c r="F2045" i="1"/>
  <c r="H2044" i="1"/>
  <c r="G2044" i="1"/>
  <c r="F2044" i="1"/>
  <c r="H2043" i="1"/>
  <c r="G2043" i="1"/>
  <c r="F2043" i="1"/>
  <c r="H2042" i="1"/>
  <c r="G2042" i="1"/>
  <c r="F2042" i="1"/>
  <c r="H2041" i="1"/>
  <c r="G2041" i="1"/>
  <c r="F2041" i="1"/>
  <c r="H2040" i="1"/>
  <c r="G2040" i="1"/>
  <c r="F2040" i="1"/>
  <c r="H2039" i="1"/>
  <c r="G2039" i="1"/>
  <c r="F2039" i="1"/>
  <c r="H2038" i="1"/>
  <c r="G2038" i="1"/>
  <c r="F2038" i="1"/>
  <c r="H2037" i="1"/>
  <c r="G2037" i="1"/>
  <c r="F2037" i="1"/>
  <c r="H2036" i="1"/>
  <c r="G2036" i="1"/>
  <c r="F2036" i="1"/>
  <c r="H2035" i="1"/>
  <c r="G2035" i="1"/>
  <c r="F2035" i="1"/>
  <c r="H2034" i="1"/>
  <c r="G2034" i="1"/>
  <c r="F2034" i="1"/>
  <c r="H2033" i="1"/>
  <c r="G2033" i="1"/>
  <c r="F2033" i="1"/>
  <c r="H2032" i="1"/>
  <c r="G2032" i="1"/>
  <c r="F2032" i="1"/>
  <c r="H2031" i="1"/>
  <c r="G2031" i="1"/>
  <c r="F2031" i="1"/>
  <c r="H2030" i="1"/>
  <c r="G2030" i="1"/>
  <c r="F2030" i="1"/>
  <c r="H2029" i="1"/>
  <c r="G2029" i="1"/>
  <c r="F2029" i="1"/>
  <c r="H2028" i="1"/>
  <c r="G2028" i="1"/>
  <c r="F2028" i="1"/>
  <c r="H2027" i="1"/>
  <c r="G2027" i="1"/>
  <c r="F2027" i="1"/>
  <c r="H2026" i="1"/>
  <c r="G2026" i="1"/>
  <c r="F2026" i="1"/>
  <c r="H2025" i="1"/>
  <c r="G2025" i="1"/>
  <c r="F2025" i="1"/>
  <c r="H2024" i="1"/>
  <c r="G2024" i="1"/>
  <c r="F2024" i="1"/>
  <c r="H2023" i="1"/>
  <c r="G2023" i="1"/>
  <c r="F2023" i="1"/>
  <c r="H2022" i="1"/>
  <c r="G2022" i="1"/>
  <c r="F2022" i="1"/>
  <c r="H2021" i="1"/>
  <c r="G2021" i="1"/>
  <c r="F2021" i="1"/>
  <c r="H2020" i="1"/>
  <c r="G2020" i="1"/>
  <c r="F2020" i="1"/>
  <c r="H2019" i="1"/>
  <c r="G2019" i="1"/>
  <c r="F2019" i="1"/>
  <c r="H2018" i="1"/>
  <c r="G2018" i="1"/>
  <c r="F2018" i="1"/>
  <c r="H2017" i="1"/>
  <c r="G2017" i="1"/>
  <c r="F2017" i="1"/>
  <c r="H2016" i="1"/>
  <c r="G2016" i="1"/>
  <c r="F2016" i="1"/>
  <c r="H2015" i="1"/>
  <c r="G2015" i="1"/>
  <c r="F2015" i="1"/>
  <c r="H2014" i="1"/>
  <c r="G2014" i="1"/>
  <c r="F2014" i="1"/>
  <c r="H2013" i="1"/>
  <c r="G2013" i="1"/>
  <c r="F2013" i="1"/>
  <c r="H2012" i="1"/>
  <c r="G2012" i="1"/>
  <c r="F2012" i="1"/>
  <c r="H2011" i="1"/>
  <c r="G2011" i="1"/>
  <c r="F2011" i="1"/>
  <c r="H2010" i="1"/>
  <c r="G2010" i="1"/>
  <c r="F2010" i="1"/>
  <c r="H2009" i="1"/>
  <c r="G2009" i="1"/>
  <c r="F2009" i="1"/>
  <c r="H2008" i="1"/>
  <c r="G2008" i="1"/>
  <c r="F2008" i="1"/>
  <c r="H2007" i="1"/>
  <c r="G2007" i="1"/>
  <c r="F2007" i="1"/>
  <c r="H2006" i="1"/>
  <c r="G2006" i="1"/>
  <c r="F2006" i="1"/>
  <c r="H2005" i="1"/>
  <c r="G2005" i="1"/>
  <c r="F2005" i="1"/>
  <c r="H2004" i="1"/>
  <c r="G2004" i="1"/>
  <c r="F2004" i="1"/>
  <c r="H2003" i="1"/>
  <c r="G2003" i="1"/>
  <c r="F2003" i="1"/>
  <c r="H2002" i="1"/>
  <c r="G2002" i="1"/>
  <c r="F2002" i="1"/>
  <c r="H2001" i="1"/>
  <c r="G2001" i="1"/>
  <c r="F2001" i="1"/>
  <c r="H2000" i="1"/>
  <c r="G2000" i="1"/>
  <c r="F2000" i="1"/>
  <c r="H1999" i="1"/>
  <c r="G1999" i="1"/>
  <c r="F1999" i="1"/>
  <c r="H1998" i="1"/>
  <c r="G1998" i="1"/>
  <c r="F1998" i="1"/>
  <c r="H1997" i="1"/>
  <c r="G1997" i="1"/>
  <c r="F1997" i="1"/>
  <c r="H1996" i="1"/>
  <c r="G1996" i="1"/>
  <c r="F1996" i="1"/>
  <c r="H1995" i="1"/>
  <c r="G1995" i="1"/>
  <c r="F1995" i="1"/>
  <c r="H1994" i="1"/>
  <c r="G1994" i="1"/>
  <c r="F1994" i="1"/>
  <c r="H1993" i="1"/>
  <c r="G1993" i="1"/>
  <c r="F1993" i="1"/>
  <c r="H1992" i="1"/>
  <c r="G1992" i="1"/>
  <c r="F1992" i="1"/>
  <c r="H1991" i="1"/>
  <c r="G1991" i="1"/>
  <c r="F1991" i="1"/>
  <c r="H1990" i="1"/>
  <c r="G1990" i="1"/>
  <c r="F1990" i="1"/>
  <c r="H1989" i="1"/>
  <c r="G1989" i="1"/>
  <c r="F1989" i="1"/>
  <c r="H1988" i="1"/>
  <c r="G1988" i="1"/>
  <c r="F1988" i="1"/>
  <c r="H1987" i="1"/>
  <c r="G1987" i="1"/>
  <c r="F1987" i="1"/>
  <c r="H1986" i="1"/>
  <c r="G1986" i="1"/>
  <c r="F1986" i="1"/>
  <c r="H1985" i="1"/>
  <c r="G1985" i="1"/>
  <c r="F1985" i="1"/>
  <c r="H1984" i="1"/>
  <c r="G1984" i="1"/>
  <c r="F1984" i="1"/>
  <c r="H1983" i="1"/>
  <c r="G1983" i="1"/>
  <c r="F1983" i="1"/>
  <c r="H1982" i="1"/>
  <c r="G1982" i="1"/>
  <c r="F1982" i="1"/>
  <c r="H1981" i="1"/>
  <c r="G1981" i="1"/>
  <c r="F1981" i="1"/>
  <c r="H1980" i="1"/>
  <c r="G1980" i="1"/>
  <c r="F1980" i="1"/>
  <c r="H1979" i="1"/>
  <c r="G1979" i="1"/>
  <c r="F1979" i="1"/>
  <c r="H1978" i="1"/>
  <c r="G1978" i="1"/>
  <c r="F1978" i="1"/>
  <c r="H1977" i="1"/>
  <c r="G1977" i="1"/>
  <c r="F1977" i="1"/>
  <c r="H1976" i="1"/>
  <c r="G1976" i="1"/>
  <c r="F1976" i="1"/>
  <c r="H1975" i="1"/>
  <c r="G1975" i="1"/>
  <c r="F1975" i="1"/>
  <c r="G1974" i="1"/>
  <c r="F1974" i="1"/>
  <c r="H1973" i="1"/>
  <c r="G1973" i="1"/>
  <c r="F1973" i="1"/>
  <c r="H1972" i="1"/>
  <c r="G1972" i="1"/>
  <c r="F1972" i="1"/>
  <c r="H1971" i="1"/>
  <c r="G1971" i="1"/>
  <c r="F1971" i="1"/>
  <c r="H1970" i="1"/>
  <c r="G1970" i="1"/>
  <c r="F1970" i="1"/>
  <c r="H1969" i="1"/>
  <c r="G1969" i="1"/>
  <c r="F1969" i="1"/>
  <c r="H1968" i="1"/>
  <c r="G1968" i="1"/>
  <c r="F1968" i="1"/>
  <c r="H1967" i="1"/>
  <c r="G1967" i="1"/>
  <c r="F1967" i="1"/>
  <c r="H1966" i="1"/>
  <c r="G1966" i="1"/>
  <c r="F1966" i="1"/>
  <c r="H1965" i="1"/>
  <c r="G1965" i="1"/>
  <c r="F1965" i="1"/>
  <c r="H1964" i="1"/>
  <c r="G1964" i="1"/>
  <c r="F1964" i="1"/>
  <c r="H1963" i="1"/>
  <c r="G1963" i="1"/>
  <c r="F1963" i="1"/>
  <c r="H1962" i="1"/>
  <c r="G1962" i="1"/>
  <c r="F1962" i="1"/>
  <c r="H1961" i="1"/>
  <c r="G1961" i="1"/>
  <c r="F1961" i="1"/>
  <c r="H1960" i="1"/>
  <c r="G1960" i="1"/>
  <c r="F1960" i="1"/>
  <c r="H1959" i="1"/>
  <c r="G1959" i="1"/>
  <c r="F1959" i="1"/>
  <c r="H1958" i="1"/>
  <c r="G1958" i="1"/>
  <c r="F1958" i="1"/>
  <c r="H1957" i="1"/>
  <c r="G1957" i="1"/>
  <c r="F1957" i="1"/>
  <c r="H1956" i="1"/>
  <c r="G1956" i="1"/>
  <c r="F1956" i="1"/>
  <c r="H1955" i="1"/>
  <c r="G1955" i="1"/>
  <c r="F1955" i="1"/>
  <c r="H1954" i="1"/>
  <c r="G1954" i="1"/>
  <c r="F1954" i="1"/>
  <c r="H1953" i="1"/>
  <c r="G1953" i="1"/>
  <c r="F1953" i="1"/>
  <c r="H1952" i="1"/>
  <c r="G1952" i="1"/>
  <c r="F1952" i="1"/>
  <c r="H1951" i="1"/>
  <c r="G1951" i="1"/>
  <c r="F1951" i="1"/>
  <c r="H1950" i="1"/>
  <c r="G1950" i="1"/>
  <c r="F1950" i="1"/>
  <c r="H1949" i="1"/>
  <c r="G1949" i="1"/>
  <c r="F1949" i="1"/>
  <c r="H1948" i="1"/>
  <c r="G1948" i="1"/>
  <c r="F1948" i="1"/>
  <c r="H1947" i="1"/>
  <c r="G1947" i="1"/>
  <c r="F1947" i="1"/>
  <c r="H1946" i="1"/>
  <c r="G1946" i="1"/>
  <c r="F1946" i="1"/>
  <c r="H1945" i="1"/>
  <c r="G1945" i="1"/>
  <c r="F1945" i="1"/>
  <c r="H1944" i="1"/>
  <c r="G1944" i="1"/>
  <c r="F1944" i="1"/>
  <c r="H1943" i="1"/>
  <c r="G1943" i="1"/>
  <c r="F1943" i="1"/>
  <c r="H1942" i="1"/>
  <c r="G1942" i="1"/>
  <c r="F1942" i="1"/>
  <c r="H1941" i="1"/>
  <c r="G1941" i="1"/>
  <c r="F1941" i="1"/>
  <c r="H1940" i="1"/>
  <c r="G1940" i="1"/>
  <c r="F1940" i="1"/>
  <c r="H1939" i="1"/>
  <c r="G1939" i="1"/>
  <c r="F1939" i="1"/>
  <c r="H1938" i="1"/>
  <c r="G1938" i="1"/>
  <c r="F1938" i="1"/>
  <c r="H1937" i="1"/>
  <c r="G1937" i="1"/>
  <c r="F1937" i="1"/>
  <c r="H1936" i="1"/>
  <c r="G1936" i="1"/>
  <c r="F1936" i="1"/>
  <c r="H1935" i="1"/>
  <c r="G1935" i="1"/>
  <c r="F1935" i="1"/>
  <c r="H1934" i="1"/>
  <c r="G1934" i="1"/>
  <c r="F1934" i="1"/>
  <c r="H1933" i="1"/>
  <c r="G1933" i="1"/>
  <c r="F1933" i="1"/>
  <c r="H1932" i="1"/>
  <c r="G1932" i="1"/>
  <c r="F1932" i="1"/>
  <c r="H1931" i="1"/>
  <c r="G1931" i="1"/>
  <c r="F1931" i="1"/>
  <c r="H1930" i="1"/>
  <c r="G1930" i="1"/>
  <c r="F1930" i="1"/>
  <c r="H1929" i="1"/>
  <c r="G1929" i="1"/>
  <c r="F1929" i="1"/>
  <c r="G1928" i="1"/>
  <c r="F1928" i="1"/>
  <c r="H1927" i="1"/>
  <c r="G1927" i="1"/>
  <c r="F1927" i="1"/>
  <c r="H1926" i="1"/>
  <c r="G1926" i="1"/>
  <c r="F1926" i="1"/>
  <c r="H1925" i="1"/>
  <c r="G1925" i="1"/>
  <c r="F1925" i="1"/>
  <c r="H1924" i="1"/>
  <c r="G1924" i="1"/>
  <c r="F1924" i="1"/>
  <c r="H1923" i="1"/>
  <c r="G1923" i="1"/>
  <c r="F1923" i="1"/>
  <c r="H1922" i="1"/>
  <c r="G1922" i="1"/>
  <c r="F1922" i="1"/>
  <c r="H1921" i="1"/>
  <c r="G1921" i="1"/>
  <c r="F1921" i="1"/>
  <c r="H1920" i="1"/>
  <c r="G1920" i="1"/>
  <c r="F1920" i="1"/>
  <c r="H1919" i="1"/>
  <c r="G1919" i="1"/>
  <c r="F1919" i="1"/>
  <c r="G1918" i="1"/>
  <c r="F1918" i="1"/>
  <c r="H1917" i="1"/>
  <c r="G1917" i="1"/>
  <c r="F1917" i="1"/>
  <c r="H1916" i="1"/>
  <c r="G1916" i="1"/>
  <c r="F1916" i="1"/>
  <c r="H1915" i="1"/>
  <c r="G1915" i="1"/>
  <c r="F1915" i="1"/>
  <c r="H1914" i="1"/>
  <c r="G1914" i="1"/>
  <c r="F1914" i="1"/>
  <c r="H1913" i="1"/>
  <c r="G1913" i="1"/>
  <c r="F1913" i="1"/>
  <c r="H1912" i="1"/>
  <c r="G1912" i="1"/>
  <c r="F1912" i="1"/>
  <c r="H1911" i="1"/>
  <c r="G1911" i="1"/>
  <c r="F1911" i="1"/>
  <c r="H1910" i="1"/>
  <c r="G1910" i="1"/>
  <c r="F1910" i="1"/>
  <c r="H1909" i="1"/>
  <c r="G1909" i="1"/>
  <c r="F1909" i="1"/>
  <c r="H1908" i="1"/>
  <c r="G1908" i="1"/>
  <c r="F1908" i="1"/>
  <c r="H1907" i="1"/>
  <c r="G1907" i="1"/>
  <c r="F1907" i="1"/>
  <c r="H1906" i="1"/>
  <c r="G1906" i="1"/>
  <c r="F1906" i="1"/>
  <c r="H1905" i="1"/>
  <c r="G1905" i="1"/>
  <c r="F1905" i="1"/>
  <c r="H1904" i="1"/>
  <c r="G1904" i="1"/>
  <c r="F1904" i="1"/>
  <c r="H1903" i="1"/>
  <c r="G1903" i="1"/>
  <c r="F1903" i="1"/>
  <c r="H1902" i="1"/>
  <c r="G1902" i="1"/>
  <c r="F1902" i="1"/>
  <c r="H1901" i="1"/>
  <c r="G1901" i="1"/>
  <c r="F1901" i="1"/>
  <c r="H1900" i="1"/>
  <c r="G1900" i="1"/>
  <c r="F1900" i="1"/>
  <c r="H1899" i="1"/>
  <c r="G1899" i="1"/>
  <c r="F1899" i="1"/>
  <c r="H1898" i="1"/>
  <c r="G1898" i="1"/>
  <c r="F1898" i="1"/>
  <c r="H1897" i="1"/>
  <c r="G1897" i="1"/>
  <c r="F1897" i="1"/>
  <c r="H1896" i="1"/>
  <c r="G1896" i="1"/>
  <c r="F1896" i="1"/>
  <c r="H1895" i="1"/>
  <c r="G1895" i="1"/>
  <c r="F1895" i="1"/>
  <c r="H1894" i="1"/>
  <c r="G1894" i="1"/>
  <c r="F1894" i="1"/>
  <c r="H1893" i="1"/>
  <c r="G1893" i="1"/>
  <c r="F1893" i="1"/>
  <c r="H1892" i="1"/>
  <c r="G1892" i="1"/>
  <c r="F1892" i="1"/>
  <c r="H1891" i="1"/>
  <c r="G1891" i="1"/>
  <c r="F1891" i="1"/>
  <c r="H1890" i="1"/>
  <c r="G1890" i="1"/>
  <c r="F1890" i="1"/>
  <c r="H1889" i="1"/>
  <c r="G1889" i="1"/>
  <c r="F1889" i="1"/>
  <c r="H1888" i="1"/>
  <c r="G1888" i="1"/>
  <c r="F1888" i="1"/>
  <c r="H1887" i="1"/>
  <c r="G1887" i="1"/>
  <c r="F1887" i="1"/>
  <c r="H1886" i="1"/>
  <c r="G1886" i="1"/>
  <c r="F1886" i="1"/>
  <c r="H1885" i="1"/>
  <c r="G1885" i="1"/>
  <c r="F1885" i="1"/>
  <c r="H1884" i="1"/>
  <c r="G1884" i="1"/>
  <c r="F1884" i="1"/>
  <c r="H1883" i="1"/>
  <c r="G1883" i="1"/>
  <c r="F1883" i="1"/>
  <c r="H1882" i="1"/>
  <c r="G1882" i="1"/>
  <c r="F1882" i="1"/>
  <c r="H1881" i="1"/>
  <c r="G1881" i="1"/>
  <c r="F1881" i="1"/>
  <c r="H1880" i="1"/>
  <c r="G1880" i="1"/>
  <c r="F1880" i="1"/>
  <c r="H1879" i="1"/>
  <c r="G1879" i="1"/>
  <c r="F1879" i="1"/>
  <c r="H1878" i="1"/>
  <c r="G1878" i="1"/>
  <c r="F1878" i="1"/>
  <c r="H1877" i="1"/>
  <c r="G1877" i="1"/>
  <c r="F1877" i="1"/>
  <c r="H1876" i="1"/>
  <c r="G1876" i="1"/>
  <c r="F1876" i="1"/>
  <c r="H1875" i="1"/>
  <c r="G1875" i="1"/>
  <c r="F1875" i="1"/>
  <c r="H1874" i="1"/>
  <c r="G1874" i="1"/>
  <c r="F1874" i="1"/>
  <c r="H1873" i="1"/>
  <c r="G1873" i="1"/>
  <c r="F1873" i="1"/>
  <c r="H1872" i="1"/>
  <c r="G1872" i="1"/>
  <c r="F1872" i="1"/>
  <c r="H1871" i="1"/>
  <c r="G1871" i="1"/>
  <c r="F1871" i="1"/>
  <c r="H1870" i="1"/>
  <c r="G1870" i="1"/>
  <c r="F1870" i="1"/>
  <c r="H1869" i="1"/>
  <c r="G1869" i="1"/>
  <c r="F1869" i="1"/>
  <c r="H1868" i="1"/>
  <c r="G1868" i="1"/>
  <c r="F1868" i="1"/>
  <c r="H1867" i="1"/>
  <c r="G1867" i="1"/>
  <c r="F1867" i="1"/>
  <c r="H1866" i="1"/>
  <c r="G1866" i="1"/>
  <c r="F1866" i="1"/>
  <c r="H1865" i="1"/>
  <c r="G1865" i="1"/>
  <c r="F1865" i="1"/>
  <c r="H1864" i="1"/>
  <c r="G1864" i="1"/>
  <c r="F1864" i="1"/>
  <c r="H1863" i="1"/>
  <c r="G1863" i="1"/>
  <c r="F1863" i="1"/>
  <c r="H1862" i="1"/>
  <c r="G1862" i="1"/>
  <c r="F1862" i="1"/>
  <c r="H1861" i="1"/>
  <c r="G1861" i="1"/>
  <c r="F1861" i="1"/>
  <c r="H1860" i="1"/>
  <c r="G1860" i="1"/>
  <c r="F1860" i="1"/>
  <c r="H1859" i="1"/>
  <c r="G1859" i="1"/>
  <c r="F1859" i="1"/>
  <c r="H1858" i="1"/>
  <c r="G1858" i="1"/>
  <c r="F1858" i="1"/>
  <c r="H1857" i="1"/>
  <c r="G1857" i="1"/>
  <c r="F1857" i="1"/>
  <c r="H1856" i="1"/>
  <c r="G1856" i="1"/>
  <c r="F1856" i="1"/>
  <c r="H1855" i="1"/>
  <c r="G1855" i="1"/>
  <c r="F1855" i="1"/>
  <c r="H1854" i="1"/>
  <c r="G1854" i="1"/>
  <c r="F1854" i="1"/>
  <c r="H1853" i="1"/>
  <c r="G1853" i="1"/>
  <c r="F1853" i="1"/>
  <c r="H1852" i="1"/>
  <c r="G1852" i="1"/>
  <c r="F1852" i="1"/>
  <c r="H1851" i="1"/>
  <c r="G1851" i="1"/>
  <c r="F1851" i="1"/>
  <c r="H1850" i="1"/>
  <c r="G1850" i="1"/>
  <c r="F1850" i="1"/>
  <c r="H1849" i="1"/>
  <c r="G1849" i="1"/>
  <c r="F1849" i="1"/>
  <c r="H1848" i="1"/>
  <c r="G1848" i="1"/>
  <c r="F1848" i="1"/>
  <c r="H1847" i="1"/>
  <c r="G1847" i="1"/>
  <c r="F1847" i="1"/>
  <c r="H1846" i="1"/>
  <c r="G1846" i="1"/>
  <c r="F1846" i="1"/>
  <c r="H1845" i="1"/>
  <c r="G1845" i="1"/>
  <c r="F1845" i="1"/>
  <c r="H1844" i="1"/>
  <c r="G1844" i="1"/>
  <c r="F1844" i="1"/>
  <c r="H1843" i="1"/>
  <c r="G1843" i="1"/>
  <c r="F1843" i="1"/>
  <c r="H1842" i="1"/>
  <c r="G1842" i="1"/>
  <c r="F1842" i="1"/>
  <c r="H1841" i="1"/>
  <c r="G1841" i="1"/>
  <c r="F1841" i="1"/>
  <c r="H1840" i="1"/>
  <c r="G1840" i="1"/>
  <c r="F1840" i="1"/>
  <c r="H1839" i="1"/>
  <c r="G1839" i="1"/>
  <c r="F1839" i="1"/>
  <c r="H1838" i="1"/>
  <c r="G1838" i="1"/>
  <c r="F1838" i="1"/>
  <c r="H1837" i="1"/>
  <c r="G1837" i="1"/>
  <c r="F1837" i="1"/>
  <c r="H1836" i="1"/>
  <c r="G1836" i="1"/>
  <c r="F1836" i="1"/>
  <c r="H1835" i="1"/>
  <c r="G1835" i="1"/>
  <c r="F1835" i="1"/>
  <c r="H1834" i="1"/>
  <c r="G1834" i="1"/>
  <c r="F1834" i="1"/>
  <c r="H1833" i="1"/>
  <c r="G1833" i="1"/>
  <c r="F1833" i="1"/>
  <c r="H1832" i="1"/>
  <c r="G1832" i="1"/>
  <c r="F1832" i="1"/>
  <c r="H1831" i="1"/>
  <c r="G1831" i="1"/>
  <c r="F1831" i="1"/>
  <c r="H1830" i="1"/>
  <c r="G1830" i="1"/>
  <c r="F1830" i="1"/>
  <c r="H1829" i="1"/>
  <c r="G1829" i="1"/>
  <c r="F1829" i="1"/>
  <c r="H1828" i="1"/>
  <c r="G1828" i="1"/>
  <c r="F1828" i="1"/>
  <c r="H1827" i="1"/>
  <c r="G1827" i="1"/>
  <c r="F1827" i="1"/>
  <c r="H1826" i="1"/>
  <c r="G1826" i="1"/>
  <c r="F1826" i="1"/>
  <c r="H1825" i="1"/>
  <c r="G1825" i="1"/>
  <c r="F1825" i="1"/>
  <c r="G1824" i="1"/>
  <c r="F1824" i="1"/>
  <c r="H1823" i="1"/>
  <c r="G1823" i="1"/>
  <c r="F1823" i="1"/>
  <c r="H1822" i="1"/>
  <c r="G1822" i="1"/>
  <c r="F1822" i="1"/>
  <c r="H1821" i="1"/>
  <c r="G1821" i="1"/>
  <c r="F1821" i="1"/>
  <c r="H1820" i="1"/>
  <c r="G1820" i="1"/>
  <c r="F1820" i="1"/>
  <c r="H1819" i="1"/>
  <c r="G1819" i="1"/>
  <c r="F1819" i="1"/>
  <c r="H1818" i="1"/>
  <c r="G1818" i="1"/>
  <c r="F1818" i="1"/>
  <c r="H1817" i="1"/>
  <c r="G1817" i="1"/>
  <c r="F1817" i="1"/>
  <c r="H1816" i="1"/>
  <c r="G1816" i="1"/>
  <c r="F1816" i="1"/>
  <c r="H1815" i="1"/>
  <c r="G1815" i="1"/>
  <c r="F1815" i="1"/>
  <c r="H1814" i="1"/>
  <c r="G1814" i="1"/>
  <c r="F1814" i="1"/>
  <c r="H1813" i="1"/>
  <c r="G1813" i="1"/>
  <c r="F1813" i="1"/>
  <c r="H1812" i="1"/>
  <c r="G1812" i="1"/>
  <c r="F1812" i="1"/>
  <c r="H1811" i="1"/>
  <c r="G1811" i="1"/>
  <c r="F1811" i="1"/>
  <c r="H1810" i="1"/>
  <c r="G1810" i="1"/>
  <c r="F1810" i="1"/>
  <c r="H1809" i="1"/>
  <c r="G1809" i="1"/>
  <c r="F1809" i="1"/>
  <c r="H1808" i="1"/>
  <c r="G1808" i="1"/>
  <c r="F1808" i="1"/>
  <c r="H1807" i="1"/>
  <c r="G1807" i="1"/>
  <c r="F1807" i="1"/>
  <c r="H1806" i="1"/>
  <c r="G1806" i="1"/>
  <c r="F1806" i="1"/>
  <c r="H1805" i="1"/>
  <c r="G1805" i="1"/>
  <c r="F1805" i="1"/>
  <c r="H1804" i="1"/>
  <c r="G1804" i="1"/>
  <c r="F1804" i="1"/>
  <c r="H1803" i="1"/>
  <c r="G1803" i="1"/>
  <c r="F1803" i="1"/>
  <c r="H1802" i="1"/>
  <c r="G1802" i="1"/>
  <c r="F1802" i="1"/>
  <c r="H1801" i="1"/>
  <c r="G1801" i="1"/>
  <c r="F1801" i="1"/>
  <c r="H1800" i="1"/>
  <c r="G1800" i="1"/>
  <c r="F1800" i="1"/>
  <c r="H1799" i="1"/>
  <c r="G1799" i="1"/>
  <c r="F1799" i="1"/>
  <c r="H1798" i="1"/>
  <c r="G1798" i="1"/>
  <c r="F1798" i="1"/>
  <c r="H1797" i="1"/>
  <c r="G1797" i="1"/>
  <c r="F1797" i="1"/>
  <c r="H1796" i="1"/>
  <c r="G1796" i="1"/>
  <c r="F1796" i="1"/>
  <c r="H1795" i="1"/>
  <c r="G1795" i="1"/>
  <c r="F1795" i="1"/>
  <c r="H1794" i="1"/>
  <c r="G1794" i="1"/>
  <c r="F1794" i="1"/>
  <c r="G1793" i="1"/>
  <c r="F1793" i="1"/>
  <c r="H1792" i="1"/>
  <c r="G1792" i="1"/>
  <c r="F1792" i="1"/>
  <c r="H1791" i="1"/>
  <c r="G1791" i="1"/>
  <c r="F1791" i="1"/>
  <c r="H1790" i="1"/>
  <c r="G1790" i="1"/>
  <c r="F1790" i="1"/>
  <c r="H1789" i="1"/>
  <c r="G1789" i="1"/>
  <c r="F1789" i="1"/>
  <c r="H1788" i="1"/>
  <c r="G1788" i="1"/>
  <c r="F1788" i="1"/>
  <c r="H1787" i="1"/>
  <c r="G1787" i="1"/>
  <c r="F1787" i="1"/>
  <c r="H1786" i="1"/>
  <c r="G1786" i="1"/>
  <c r="F1786" i="1"/>
  <c r="H1785" i="1"/>
  <c r="G1785" i="1"/>
  <c r="F1785" i="1"/>
  <c r="H1784" i="1"/>
  <c r="G1784" i="1"/>
  <c r="F1784" i="1"/>
  <c r="H1783" i="1"/>
  <c r="G1783" i="1"/>
  <c r="F1783" i="1"/>
  <c r="H1782" i="1"/>
  <c r="G1782" i="1"/>
  <c r="F1782" i="1"/>
  <c r="H1781" i="1"/>
  <c r="G1781" i="1"/>
  <c r="F1781" i="1"/>
  <c r="H1780" i="1"/>
  <c r="G1780" i="1"/>
  <c r="F1780" i="1"/>
  <c r="H1779" i="1"/>
  <c r="G1779" i="1"/>
  <c r="F1779" i="1"/>
  <c r="H1778" i="1"/>
  <c r="G1778" i="1"/>
  <c r="F1778" i="1"/>
  <c r="H1777" i="1"/>
  <c r="G1777" i="1"/>
  <c r="F1777" i="1"/>
  <c r="H1776" i="1"/>
  <c r="G1776" i="1"/>
  <c r="F1776" i="1"/>
  <c r="H1775" i="1"/>
  <c r="G1775" i="1"/>
  <c r="F1775" i="1"/>
  <c r="H1774" i="1"/>
  <c r="G1774" i="1"/>
  <c r="F1774" i="1"/>
  <c r="H1773" i="1"/>
  <c r="G1773" i="1"/>
  <c r="F1773" i="1"/>
  <c r="H1772" i="1"/>
  <c r="G1772" i="1"/>
  <c r="F1772" i="1"/>
  <c r="H1771" i="1"/>
  <c r="G1771" i="1"/>
  <c r="F1771" i="1"/>
  <c r="H1770" i="1"/>
  <c r="G1770" i="1"/>
  <c r="F1770" i="1"/>
  <c r="H1769" i="1"/>
  <c r="G1769" i="1"/>
  <c r="F1769" i="1"/>
  <c r="H1768" i="1"/>
  <c r="G1768" i="1"/>
  <c r="F1768" i="1"/>
  <c r="H1767" i="1"/>
  <c r="G1767" i="1"/>
  <c r="F1767" i="1"/>
  <c r="H1766" i="1"/>
  <c r="G1766" i="1"/>
  <c r="F1766" i="1"/>
  <c r="H1765" i="1"/>
  <c r="G1765" i="1"/>
  <c r="F1765" i="1"/>
  <c r="H1764" i="1"/>
  <c r="G1764" i="1"/>
  <c r="F1764" i="1"/>
  <c r="H1763" i="1"/>
  <c r="G1763" i="1"/>
  <c r="F1763" i="1"/>
  <c r="H1762" i="1"/>
  <c r="G1762" i="1"/>
  <c r="F1762" i="1"/>
  <c r="H1761" i="1"/>
  <c r="G1761" i="1"/>
  <c r="F1761" i="1"/>
  <c r="H1760" i="1"/>
  <c r="G1760" i="1"/>
  <c r="F1760" i="1"/>
  <c r="H1759" i="1"/>
  <c r="G1759" i="1"/>
  <c r="F1759" i="1"/>
  <c r="H1758" i="1"/>
  <c r="G1758" i="1"/>
  <c r="F1758" i="1"/>
  <c r="H1757" i="1"/>
  <c r="G1757" i="1"/>
  <c r="F1757" i="1"/>
  <c r="H1756" i="1"/>
  <c r="G1756" i="1"/>
  <c r="F1756" i="1"/>
  <c r="H1755" i="1"/>
  <c r="G1755" i="1"/>
  <c r="F1755" i="1"/>
  <c r="H1754" i="1"/>
  <c r="G1754" i="1"/>
  <c r="F1754" i="1"/>
  <c r="H1753" i="1"/>
  <c r="G1753" i="1"/>
  <c r="F1753" i="1"/>
  <c r="H1752" i="1"/>
  <c r="G1752" i="1"/>
  <c r="F1752" i="1"/>
  <c r="H1751" i="1"/>
  <c r="G1751" i="1"/>
  <c r="F1751" i="1"/>
  <c r="H1750" i="1"/>
  <c r="G1750" i="1"/>
  <c r="F1750" i="1"/>
  <c r="H1749" i="1"/>
  <c r="G1749" i="1"/>
  <c r="F1749" i="1"/>
  <c r="H1748" i="1"/>
  <c r="G1748" i="1"/>
  <c r="F1748" i="1"/>
  <c r="H1747" i="1"/>
  <c r="G1747" i="1"/>
  <c r="F1747" i="1"/>
  <c r="H1746" i="1"/>
  <c r="G1746" i="1"/>
  <c r="F1746" i="1"/>
  <c r="H1745" i="1"/>
  <c r="G1745" i="1"/>
  <c r="F1745" i="1"/>
  <c r="H1744" i="1"/>
  <c r="G1744" i="1"/>
  <c r="F1744" i="1"/>
  <c r="H1743" i="1"/>
  <c r="G1743" i="1"/>
  <c r="F1743" i="1"/>
  <c r="H1742" i="1"/>
  <c r="G1742" i="1"/>
  <c r="F1742" i="1"/>
  <c r="H1741" i="1"/>
  <c r="G1741" i="1"/>
  <c r="F1741" i="1"/>
  <c r="H1740" i="1"/>
  <c r="G1740" i="1"/>
  <c r="F1740" i="1"/>
  <c r="H1739" i="1"/>
  <c r="G1739" i="1"/>
  <c r="F1739" i="1"/>
  <c r="H1738" i="1"/>
  <c r="G1738" i="1"/>
  <c r="F1738" i="1"/>
  <c r="H1737" i="1"/>
  <c r="G1737" i="1"/>
  <c r="F1737" i="1"/>
  <c r="H1736" i="1"/>
  <c r="G1736" i="1"/>
  <c r="F1736" i="1"/>
  <c r="H1735" i="1"/>
  <c r="G1735" i="1"/>
  <c r="F1735" i="1"/>
  <c r="H1734" i="1"/>
  <c r="G1734" i="1"/>
  <c r="F1734" i="1"/>
  <c r="H1733" i="1"/>
  <c r="G1733" i="1"/>
  <c r="F1733" i="1"/>
  <c r="H1732" i="1"/>
  <c r="G1732" i="1"/>
  <c r="F1732" i="1"/>
  <c r="H1731" i="1"/>
  <c r="G1731" i="1"/>
  <c r="F1731" i="1"/>
  <c r="H1730" i="1"/>
  <c r="G1730" i="1"/>
  <c r="F1730" i="1"/>
  <c r="H1729" i="1"/>
  <c r="G1729" i="1"/>
  <c r="F1729" i="1"/>
  <c r="H1728" i="1"/>
  <c r="G1728" i="1"/>
  <c r="F1728" i="1"/>
  <c r="H1727" i="1"/>
  <c r="G1727" i="1"/>
  <c r="F1727" i="1"/>
  <c r="H1726" i="1"/>
  <c r="G1726" i="1"/>
  <c r="F1726" i="1"/>
  <c r="H1725" i="1"/>
  <c r="G1725" i="1"/>
  <c r="F1725" i="1"/>
  <c r="H1724" i="1"/>
  <c r="G1724" i="1"/>
  <c r="F1724" i="1"/>
  <c r="H1723" i="1"/>
  <c r="G1723" i="1"/>
  <c r="F1723" i="1"/>
  <c r="H1722" i="1"/>
  <c r="G1722" i="1"/>
  <c r="F1722" i="1"/>
  <c r="H1721" i="1"/>
  <c r="G1721" i="1"/>
  <c r="F1721" i="1"/>
  <c r="H1720" i="1"/>
  <c r="G1720" i="1"/>
  <c r="F1720" i="1"/>
  <c r="H1719" i="1"/>
  <c r="G1719" i="1"/>
  <c r="F1719" i="1"/>
  <c r="H1718" i="1"/>
  <c r="G1718" i="1"/>
  <c r="F1718" i="1"/>
  <c r="H1717" i="1"/>
  <c r="G1717" i="1"/>
  <c r="F1717" i="1"/>
  <c r="H1716" i="1"/>
  <c r="G1716" i="1"/>
  <c r="F1716" i="1"/>
  <c r="H1715" i="1"/>
  <c r="G1715" i="1"/>
  <c r="F1715" i="1"/>
  <c r="H1714" i="1"/>
  <c r="G1714" i="1"/>
  <c r="F1714" i="1"/>
  <c r="H1713" i="1"/>
  <c r="G1713" i="1"/>
  <c r="F1713" i="1"/>
  <c r="H1712" i="1"/>
  <c r="G1712" i="1"/>
  <c r="F1712" i="1"/>
  <c r="H1711" i="1"/>
  <c r="G1711" i="1"/>
  <c r="F1711" i="1"/>
  <c r="H1710" i="1"/>
  <c r="G1710" i="1"/>
  <c r="F1710" i="1"/>
  <c r="H1709" i="1"/>
  <c r="G1709" i="1"/>
  <c r="F1709" i="1"/>
  <c r="H1708" i="1"/>
  <c r="G1708" i="1"/>
  <c r="F1708" i="1"/>
  <c r="H1707" i="1"/>
  <c r="G1707" i="1"/>
  <c r="F1707" i="1"/>
  <c r="H1706" i="1"/>
  <c r="G1706" i="1"/>
  <c r="F1706" i="1"/>
  <c r="H1705" i="1"/>
  <c r="G1705" i="1"/>
  <c r="F1705" i="1"/>
  <c r="H1704" i="1"/>
  <c r="G1704" i="1"/>
  <c r="F1704" i="1"/>
  <c r="H1703" i="1"/>
  <c r="G1703" i="1"/>
  <c r="F1703" i="1"/>
  <c r="H1702" i="1"/>
  <c r="G1702" i="1"/>
  <c r="F1702" i="1"/>
  <c r="H1701" i="1"/>
  <c r="G1701" i="1"/>
  <c r="F1701" i="1"/>
  <c r="H1700" i="1"/>
  <c r="G1700" i="1"/>
  <c r="F1700" i="1"/>
  <c r="H1699" i="1"/>
  <c r="G1699" i="1"/>
  <c r="F1699" i="1"/>
  <c r="H1698" i="1"/>
  <c r="G1698" i="1"/>
  <c r="F1698" i="1"/>
  <c r="H1697" i="1"/>
  <c r="G1697" i="1"/>
  <c r="F1697" i="1"/>
  <c r="H1696" i="1"/>
  <c r="G1696" i="1"/>
  <c r="F1696" i="1"/>
  <c r="H1695" i="1"/>
  <c r="G1695" i="1"/>
  <c r="F1695" i="1"/>
  <c r="H1694" i="1"/>
  <c r="G1694" i="1"/>
  <c r="F1694" i="1"/>
  <c r="H1693" i="1"/>
  <c r="G1693" i="1"/>
  <c r="F1693" i="1"/>
  <c r="H1692" i="1"/>
  <c r="G1692" i="1"/>
  <c r="F1692" i="1"/>
  <c r="H1691" i="1"/>
  <c r="G1691" i="1"/>
  <c r="F1691" i="1"/>
  <c r="H1690" i="1"/>
  <c r="G1690" i="1"/>
  <c r="F1690" i="1"/>
  <c r="H1689" i="1"/>
  <c r="G1689" i="1"/>
  <c r="F1689" i="1"/>
  <c r="H1688" i="1"/>
  <c r="G1688" i="1"/>
  <c r="F1688" i="1"/>
  <c r="H1687" i="1"/>
  <c r="G1687" i="1"/>
  <c r="F1687" i="1"/>
  <c r="H1686" i="1"/>
  <c r="G1686" i="1"/>
  <c r="F1686" i="1"/>
  <c r="H1685" i="1"/>
  <c r="G1685" i="1"/>
  <c r="F1685" i="1"/>
  <c r="H1684" i="1"/>
  <c r="G1684" i="1"/>
  <c r="F1684" i="1"/>
  <c r="H1683" i="1"/>
  <c r="G1683" i="1"/>
  <c r="F1683" i="1"/>
  <c r="H1682" i="1"/>
  <c r="G1682" i="1"/>
  <c r="F1682" i="1"/>
  <c r="H1681" i="1"/>
  <c r="G1681" i="1"/>
  <c r="F1681" i="1"/>
  <c r="H1680" i="1"/>
  <c r="G1680" i="1"/>
  <c r="F1680" i="1"/>
  <c r="H1679" i="1"/>
  <c r="G1679" i="1"/>
  <c r="F1679" i="1"/>
  <c r="H1678" i="1"/>
  <c r="G1678" i="1"/>
  <c r="F1678" i="1"/>
  <c r="H1677" i="1"/>
  <c r="G1677" i="1"/>
  <c r="F1677" i="1"/>
  <c r="H1676" i="1"/>
  <c r="G1676" i="1"/>
  <c r="F1676" i="1"/>
  <c r="H1675" i="1"/>
  <c r="G1675" i="1"/>
  <c r="F1675" i="1"/>
  <c r="H1674" i="1"/>
  <c r="G1674" i="1"/>
  <c r="F1674" i="1"/>
  <c r="H1673" i="1"/>
  <c r="G1673" i="1"/>
  <c r="F1673" i="1"/>
  <c r="H1672" i="1"/>
  <c r="G1672" i="1"/>
  <c r="F1672" i="1"/>
  <c r="H1671" i="1"/>
  <c r="G1671" i="1"/>
  <c r="F1671" i="1"/>
  <c r="H1670" i="1"/>
  <c r="G1670" i="1"/>
  <c r="F1670" i="1"/>
  <c r="H1669" i="1"/>
  <c r="G1669" i="1"/>
  <c r="F1669" i="1"/>
  <c r="H1668" i="1"/>
  <c r="G1668" i="1"/>
  <c r="F1668" i="1"/>
  <c r="H1667" i="1"/>
  <c r="G1667" i="1"/>
  <c r="F1667" i="1"/>
  <c r="H1666" i="1"/>
  <c r="G1666" i="1"/>
  <c r="F1666" i="1"/>
  <c r="H1665" i="1"/>
  <c r="G1665" i="1"/>
  <c r="F1665" i="1"/>
  <c r="H1664" i="1"/>
  <c r="G1664" i="1"/>
  <c r="F1664" i="1"/>
  <c r="H1663" i="1"/>
  <c r="G1663" i="1"/>
  <c r="F1663" i="1"/>
  <c r="H1662" i="1"/>
  <c r="G1662" i="1"/>
  <c r="F1662" i="1"/>
  <c r="H1661" i="1"/>
  <c r="G1661" i="1"/>
  <c r="F1661" i="1"/>
  <c r="H1660" i="1"/>
  <c r="G1660" i="1"/>
  <c r="F1660" i="1"/>
  <c r="H1659" i="1"/>
  <c r="G1659" i="1"/>
  <c r="F1659" i="1"/>
  <c r="H1658" i="1"/>
  <c r="G1658" i="1"/>
  <c r="F1658" i="1"/>
  <c r="H1657" i="1"/>
  <c r="G1657" i="1"/>
  <c r="F1657" i="1"/>
  <c r="H1656" i="1"/>
  <c r="G1656" i="1"/>
  <c r="F1656" i="1"/>
  <c r="H1655" i="1"/>
  <c r="G1655" i="1"/>
  <c r="F1655" i="1"/>
  <c r="H1654" i="1"/>
  <c r="G1654" i="1"/>
  <c r="F1654" i="1"/>
  <c r="H1653" i="1"/>
  <c r="G1653" i="1"/>
  <c r="F1653" i="1"/>
  <c r="H1652" i="1"/>
  <c r="G1652" i="1"/>
  <c r="F1652" i="1"/>
  <c r="H1651" i="1"/>
  <c r="G1651" i="1"/>
  <c r="F1651" i="1"/>
  <c r="H1650" i="1"/>
  <c r="G1650" i="1"/>
  <c r="F1650" i="1"/>
  <c r="H1649" i="1"/>
  <c r="G1649" i="1"/>
  <c r="F1649" i="1"/>
  <c r="H1648" i="1"/>
  <c r="G1648" i="1"/>
  <c r="F1648" i="1"/>
  <c r="H1647" i="1"/>
  <c r="G1647" i="1"/>
  <c r="F1647" i="1"/>
  <c r="H1646" i="1"/>
  <c r="G1646" i="1"/>
  <c r="F1646" i="1"/>
  <c r="H1645" i="1"/>
  <c r="G1645" i="1"/>
  <c r="F1645" i="1"/>
  <c r="H1644" i="1"/>
  <c r="G1644" i="1"/>
  <c r="F1644" i="1"/>
  <c r="H1643" i="1"/>
  <c r="G1643" i="1"/>
  <c r="F1643" i="1"/>
  <c r="H1642" i="1"/>
  <c r="G1642" i="1"/>
  <c r="F1642" i="1"/>
  <c r="H1641" i="1"/>
  <c r="G1641" i="1"/>
  <c r="F1641" i="1"/>
  <c r="H1640" i="1"/>
  <c r="G1640" i="1"/>
  <c r="F1640" i="1"/>
  <c r="H1639" i="1"/>
  <c r="G1639" i="1"/>
  <c r="F1639" i="1"/>
  <c r="H1638" i="1"/>
  <c r="G1638" i="1"/>
  <c r="F1638" i="1"/>
  <c r="H1637" i="1"/>
  <c r="G1637" i="1"/>
  <c r="F1637" i="1"/>
  <c r="H1636" i="1"/>
  <c r="G1636" i="1"/>
  <c r="F1636" i="1"/>
  <c r="H1635" i="1"/>
  <c r="G1635" i="1"/>
  <c r="F1635" i="1"/>
  <c r="H1634" i="1"/>
  <c r="G1634" i="1"/>
  <c r="F1634" i="1"/>
  <c r="H1633" i="1"/>
  <c r="G1633" i="1"/>
  <c r="F1633" i="1"/>
  <c r="H1632" i="1"/>
  <c r="G1632" i="1"/>
  <c r="F1632" i="1"/>
  <c r="H1631" i="1"/>
  <c r="G1631" i="1"/>
  <c r="F1631" i="1"/>
  <c r="H1630" i="1"/>
  <c r="G1630" i="1"/>
  <c r="F1630" i="1"/>
  <c r="H1629" i="1"/>
  <c r="G1629" i="1"/>
  <c r="F1629" i="1"/>
  <c r="H1628" i="1"/>
  <c r="G1628" i="1"/>
  <c r="F1628" i="1"/>
  <c r="H1627" i="1"/>
  <c r="G1627" i="1"/>
  <c r="F1627" i="1"/>
  <c r="H1626" i="1"/>
  <c r="G1626" i="1"/>
  <c r="F1626" i="1"/>
  <c r="H1625" i="1"/>
  <c r="G1625" i="1"/>
  <c r="F1625" i="1"/>
  <c r="H1624" i="1"/>
  <c r="G1624" i="1"/>
  <c r="F1624" i="1"/>
  <c r="H1623" i="1"/>
  <c r="G1623" i="1"/>
  <c r="F1623" i="1"/>
  <c r="H1622" i="1"/>
  <c r="G1622" i="1"/>
  <c r="F1622" i="1"/>
  <c r="H1621" i="1"/>
  <c r="G1621" i="1"/>
  <c r="F1621" i="1"/>
  <c r="H1620" i="1"/>
  <c r="G1620" i="1"/>
  <c r="F1620" i="1"/>
  <c r="H1619" i="1"/>
  <c r="G1619" i="1"/>
  <c r="F1619" i="1"/>
  <c r="H1618" i="1"/>
  <c r="G1618" i="1"/>
  <c r="F1618" i="1"/>
  <c r="H1617" i="1"/>
  <c r="G1617" i="1"/>
  <c r="F1617" i="1"/>
  <c r="H1616" i="1"/>
  <c r="G1616" i="1"/>
  <c r="F1616" i="1"/>
  <c r="H1615" i="1"/>
  <c r="G1615" i="1"/>
  <c r="F1615" i="1"/>
  <c r="H1614" i="1"/>
  <c r="G1614" i="1"/>
  <c r="F1614" i="1"/>
  <c r="H1613" i="1"/>
  <c r="G1613" i="1"/>
  <c r="F1613" i="1"/>
  <c r="H1612" i="1"/>
  <c r="G1612" i="1"/>
  <c r="F1612" i="1"/>
  <c r="H1611" i="1"/>
  <c r="G1611" i="1"/>
  <c r="F1611" i="1"/>
  <c r="H1610" i="1"/>
  <c r="G1610" i="1"/>
  <c r="F1610" i="1"/>
  <c r="H1609" i="1"/>
  <c r="G1609" i="1"/>
  <c r="F1609" i="1"/>
  <c r="H1608" i="1"/>
  <c r="G1608" i="1"/>
  <c r="F1608" i="1"/>
  <c r="H1607" i="1"/>
  <c r="G1607" i="1"/>
  <c r="F1607" i="1"/>
  <c r="H1606" i="1"/>
  <c r="G1606" i="1"/>
  <c r="F1606" i="1"/>
  <c r="H1605" i="1"/>
  <c r="G1605" i="1"/>
  <c r="F1605" i="1"/>
  <c r="H1604" i="1"/>
  <c r="G1604" i="1"/>
  <c r="F1604" i="1"/>
  <c r="H1603" i="1"/>
  <c r="G1603" i="1"/>
  <c r="F1603" i="1"/>
  <c r="H1602" i="1"/>
  <c r="G1602" i="1"/>
  <c r="F1602" i="1"/>
  <c r="H1601" i="1"/>
  <c r="G1601" i="1"/>
  <c r="F1601" i="1"/>
  <c r="H1600" i="1"/>
  <c r="G1600" i="1"/>
  <c r="F1600" i="1"/>
  <c r="H1599" i="1"/>
  <c r="G1599" i="1"/>
  <c r="F1599" i="1"/>
  <c r="H1598" i="1"/>
  <c r="G1598" i="1"/>
  <c r="F1598" i="1"/>
  <c r="H1597" i="1"/>
  <c r="G1597" i="1"/>
  <c r="F1597" i="1"/>
  <c r="H1596" i="1"/>
  <c r="G1596" i="1"/>
  <c r="F1596" i="1"/>
  <c r="H1595" i="1"/>
  <c r="G1595" i="1"/>
  <c r="F1595" i="1"/>
  <c r="H1594" i="1"/>
  <c r="G1594" i="1"/>
  <c r="F1594" i="1"/>
  <c r="H1593" i="1"/>
  <c r="G1593" i="1"/>
  <c r="F1593" i="1"/>
  <c r="H1592" i="1"/>
  <c r="G1592" i="1"/>
  <c r="F1592" i="1"/>
  <c r="H1591" i="1"/>
  <c r="G1591" i="1"/>
  <c r="F1591" i="1"/>
  <c r="H1590" i="1"/>
  <c r="G1590" i="1"/>
  <c r="F1590" i="1"/>
  <c r="H1589" i="1"/>
  <c r="G1589" i="1"/>
  <c r="F1589" i="1"/>
  <c r="H1588" i="1"/>
  <c r="G1588" i="1"/>
  <c r="F1588" i="1"/>
  <c r="H1587" i="1"/>
  <c r="G1587" i="1"/>
  <c r="F1587" i="1"/>
  <c r="H1586" i="1"/>
  <c r="G1586" i="1"/>
  <c r="F1586" i="1"/>
  <c r="H1585" i="1"/>
  <c r="G1585" i="1"/>
  <c r="F1585" i="1"/>
  <c r="H1584" i="1"/>
  <c r="G1584" i="1"/>
  <c r="F1584" i="1"/>
  <c r="H1583" i="1"/>
  <c r="G1583" i="1"/>
  <c r="F1583" i="1"/>
  <c r="H1582" i="1"/>
  <c r="G1582" i="1"/>
  <c r="F1582" i="1"/>
  <c r="H1581" i="1"/>
  <c r="G1581" i="1"/>
  <c r="F1581" i="1"/>
  <c r="H1580" i="1"/>
  <c r="G1580" i="1"/>
  <c r="F1580" i="1"/>
  <c r="H1579" i="1"/>
  <c r="G1579" i="1"/>
  <c r="F1579" i="1"/>
  <c r="H1578" i="1"/>
  <c r="G1578" i="1"/>
  <c r="F1578" i="1"/>
  <c r="H1577" i="1"/>
  <c r="G1577" i="1"/>
  <c r="F1577" i="1"/>
  <c r="H1576" i="1"/>
  <c r="G1576" i="1"/>
  <c r="F1576" i="1"/>
  <c r="H1575" i="1"/>
  <c r="G1575" i="1"/>
  <c r="F1575" i="1"/>
  <c r="H1574" i="1"/>
  <c r="G1574" i="1"/>
  <c r="F1574" i="1"/>
  <c r="H1573" i="1"/>
  <c r="G1573" i="1"/>
  <c r="F1573" i="1"/>
  <c r="H1572" i="1"/>
  <c r="G1572" i="1"/>
  <c r="F1572" i="1"/>
  <c r="H1571" i="1"/>
  <c r="G1571" i="1"/>
  <c r="F1571" i="1"/>
  <c r="H1570" i="1"/>
  <c r="G1570" i="1"/>
  <c r="F1570" i="1"/>
  <c r="H1569" i="1"/>
  <c r="G1569" i="1"/>
  <c r="F1569" i="1"/>
  <c r="H1568" i="1"/>
  <c r="G1568" i="1"/>
  <c r="F1568" i="1"/>
  <c r="H1567" i="1"/>
  <c r="G1567" i="1"/>
  <c r="F1567" i="1"/>
  <c r="H1566" i="1"/>
  <c r="G1566" i="1"/>
  <c r="F1566" i="1"/>
  <c r="H1565" i="1"/>
  <c r="G1565" i="1"/>
  <c r="F1565" i="1"/>
  <c r="H1564" i="1"/>
  <c r="G1564" i="1"/>
  <c r="F1564" i="1"/>
  <c r="H1563" i="1"/>
  <c r="G1563" i="1"/>
  <c r="F1563" i="1"/>
  <c r="H1562" i="1"/>
  <c r="G1562" i="1"/>
  <c r="F1562" i="1"/>
  <c r="H1561" i="1"/>
  <c r="G1561" i="1"/>
  <c r="F1561" i="1"/>
  <c r="H1560" i="1"/>
  <c r="G1560" i="1"/>
  <c r="F1560" i="1"/>
  <c r="H1559" i="1"/>
  <c r="G1559" i="1"/>
  <c r="F1559" i="1"/>
  <c r="H1558" i="1"/>
  <c r="G1558" i="1"/>
  <c r="F1558" i="1"/>
  <c r="H1557" i="1"/>
  <c r="G1557" i="1"/>
  <c r="F1557" i="1"/>
  <c r="H1556" i="1"/>
  <c r="G1556" i="1"/>
  <c r="F1556" i="1"/>
  <c r="H1555" i="1"/>
  <c r="G1555" i="1"/>
  <c r="F1555" i="1"/>
  <c r="H1554" i="1"/>
  <c r="G1554" i="1"/>
  <c r="F1554" i="1"/>
  <c r="H1553" i="1"/>
  <c r="G1553" i="1"/>
  <c r="F1553" i="1"/>
  <c r="H1552" i="1"/>
  <c r="G1552" i="1"/>
  <c r="F1552" i="1"/>
  <c r="H1551" i="1"/>
  <c r="G1551" i="1"/>
  <c r="F1551" i="1"/>
  <c r="H1550" i="1"/>
  <c r="G1550" i="1"/>
  <c r="F1550" i="1"/>
  <c r="H1549" i="1"/>
  <c r="G1549" i="1"/>
  <c r="F1549" i="1"/>
  <c r="H1548" i="1"/>
  <c r="G1548" i="1"/>
  <c r="F1548" i="1"/>
  <c r="H1547" i="1"/>
  <c r="G1547" i="1"/>
  <c r="F1547" i="1"/>
  <c r="H1546" i="1"/>
  <c r="G1546" i="1"/>
  <c r="F1546" i="1"/>
  <c r="H1545" i="1"/>
  <c r="G1545" i="1"/>
  <c r="F1545" i="1"/>
  <c r="H1544" i="1"/>
  <c r="G1544" i="1"/>
  <c r="F1544" i="1"/>
  <c r="H1543" i="1"/>
  <c r="G1543" i="1"/>
  <c r="F1543" i="1"/>
  <c r="H1542" i="1"/>
  <c r="G1542" i="1"/>
  <c r="F1542" i="1"/>
  <c r="H1541" i="1"/>
  <c r="G1541" i="1"/>
  <c r="F1541" i="1"/>
  <c r="H1540" i="1"/>
  <c r="G1540" i="1"/>
  <c r="F1540" i="1"/>
  <c r="H1539" i="1"/>
  <c r="G1539" i="1"/>
  <c r="F1539" i="1"/>
  <c r="H1538" i="1"/>
  <c r="G1538" i="1"/>
  <c r="F1538" i="1"/>
  <c r="H1537" i="1"/>
  <c r="G1537" i="1"/>
  <c r="F1537" i="1"/>
  <c r="H1536" i="1"/>
  <c r="G1536" i="1"/>
  <c r="F1536" i="1"/>
  <c r="H1535" i="1"/>
  <c r="G1535" i="1"/>
  <c r="F1535" i="1"/>
  <c r="H1534" i="1"/>
  <c r="G1534" i="1"/>
  <c r="F1534" i="1"/>
  <c r="H1533" i="1"/>
  <c r="G1533" i="1"/>
  <c r="F1533" i="1"/>
  <c r="H1532" i="1"/>
  <c r="G1532" i="1"/>
  <c r="F1532" i="1"/>
  <c r="H1531" i="1"/>
  <c r="G1531" i="1"/>
  <c r="F1531" i="1"/>
  <c r="H1530" i="1"/>
  <c r="G1530" i="1"/>
  <c r="F1530" i="1"/>
  <c r="H1529" i="1"/>
  <c r="G1529" i="1"/>
  <c r="F1529" i="1"/>
  <c r="H1528" i="1"/>
  <c r="G1528" i="1"/>
  <c r="F1528" i="1"/>
  <c r="H1527" i="1"/>
  <c r="G1527" i="1"/>
  <c r="F1527" i="1"/>
  <c r="H1526" i="1"/>
  <c r="G1526" i="1"/>
  <c r="F1526" i="1"/>
  <c r="H1525" i="1"/>
  <c r="G1525" i="1"/>
  <c r="F1525" i="1"/>
  <c r="H1524" i="1"/>
  <c r="G1524" i="1"/>
  <c r="F1524" i="1"/>
  <c r="H1523" i="1"/>
  <c r="G1523" i="1"/>
  <c r="F1523" i="1"/>
  <c r="H1522" i="1"/>
  <c r="G1522" i="1"/>
  <c r="F1522" i="1"/>
  <c r="H1521" i="1"/>
  <c r="G1521" i="1"/>
  <c r="F1521" i="1"/>
  <c r="H1520" i="1"/>
  <c r="G1520" i="1"/>
  <c r="F1520" i="1"/>
  <c r="H1519" i="1"/>
  <c r="G1519" i="1"/>
  <c r="F1519" i="1"/>
  <c r="H1518" i="1"/>
  <c r="G1518" i="1"/>
  <c r="F1518" i="1"/>
  <c r="H1517" i="1"/>
  <c r="G1517" i="1"/>
  <c r="F1517" i="1"/>
  <c r="H1516" i="1"/>
  <c r="G1516" i="1"/>
  <c r="F1516" i="1"/>
  <c r="H1515" i="1"/>
  <c r="G1515" i="1"/>
  <c r="F1515" i="1"/>
  <c r="H1514" i="1"/>
  <c r="G1514" i="1"/>
  <c r="F1514" i="1"/>
  <c r="G1513" i="1"/>
  <c r="F1513" i="1"/>
  <c r="H1512" i="1"/>
  <c r="G1512" i="1"/>
  <c r="F1512" i="1"/>
  <c r="H1511" i="1"/>
  <c r="G1511" i="1"/>
  <c r="F1511" i="1"/>
  <c r="H1510" i="1"/>
  <c r="G1510" i="1"/>
  <c r="F1510" i="1"/>
  <c r="H1509" i="1"/>
  <c r="G1509" i="1"/>
  <c r="F1509" i="1"/>
  <c r="H1508" i="1"/>
  <c r="G1508" i="1"/>
  <c r="F1508" i="1"/>
  <c r="H1507" i="1"/>
  <c r="G1507" i="1"/>
  <c r="F1507" i="1"/>
  <c r="H1506" i="1"/>
  <c r="G1506" i="1"/>
  <c r="F1506" i="1"/>
  <c r="H1505" i="1"/>
  <c r="G1505" i="1"/>
  <c r="F1505" i="1"/>
  <c r="H1504" i="1"/>
  <c r="G1504" i="1"/>
  <c r="F1504" i="1"/>
  <c r="H1503" i="1"/>
  <c r="G1503" i="1"/>
  <c r="F1503" i="1"/>
  <c r="H1502" i="1"/>
  <c r="G1502" i="1"/>
  <c r="F1502" i="1"/>
  <c r="H1501" i="1"/>
  <c r="G1501" i="1"/>
  <c r="F1501" i="1"/>
  <c r="H1500" i="1"/>
  <c r="G1500" i="1"/>
  <c r="F1500" i="1"/>
  <c r="H1499" i="1"/>
  <c r="G1499" i="1"/>
  <c r="F1499" i="1"/>
  <c r="H1498" i="1"/>
  <c r="G1498" i="1"/>
  <c r="F1498" i="1"/>
  <c r="H1497" i="1"/>
  <c r="G1497" i="1"/>
  <c r="F1497" i="1"/>
  <c r="H1496" i="1"/>
  <c r="G1496" i="1"/>
  <c r="F1496" i="1"/>
  <c r="H1495" i="1"/>
  <c r="G1495" i="1"/>
  <c r="F1495" i="1"/>
  <c r="H1494" i="1"/>
  <c r="G1494" i="1"/>
  <c r="F1494" i="1"/>
  <c r="H1493" i="1"/>
  <c r="G1493" i="1"/>
  <c r="F1493" i="1"/>
  <c r="H1492" i="1"/>
  <c r="G1492" i="1"/>
  <c r="F1492" i="1"/>
  <c r="H1491" i="1"/>
  <c r="G1491" i="1"/>
  <c r="F1491" i="1"/>
  <c r="H1490" i="1"/>
  <c r="G1490" i="1"/>
  <c r="F1490" i="1"/>
  <c r="G1489" i="1"/>
  <c r="F1489" i="1"/>
  <c r="H1488" i="1"/>
  <c r="G1488" i="1"/>
  <c r="F1488" i="1"/>
  <c r="H1487" i="1"/>
  <c r="G1487" i="1"/>
  <c r="F1487" i="1"/>
  <c r="H1486" i="1"/>
  <c r="G1486" i="1"/>
  <c r="F1486" i="1"/>
  <c r="H1485" i="1"/>
  <c r="G1485" i="1"/>
  <c r="F1485" i="1"/>
  <c r="H1484" i="1"/>
  <c r="G1484" i="1"/>
  <c r="F1484" i="1"/>
  <c r="H1483" i="1"/>
  <c r="G1483" i="1"/>
  <c r="F1483" i="1"/>
  <c r="H1482" i="1"/>
  <c r="G1482" i="1"/>
  <c r="F1482" i="1"/>
  <c r="H1481" i="1"/>
  <c r="G1481" i="1"/>
  <c r="F1481" i="1"/>
  <c r="H1480" i="1"/>
  <c r="G1480" i="1"/>
  <c r="F1480" i="1"/>
  <c r="H1479" i="1"/>
  <c r="G1479" i="1"/>
  <c r="F1479" i="1"/>
  <c r="H1478" i="1"/>
  <c r="G1478" i="1"/>
  <c r="F1478" i="1"/>
  <c r="H1477" i="1"/>
  <c r="G1477" i="1"/>
  <c r="F1477" i="1"/>
  <c r="H1476" i="1"/>
  <c r="G1476" i="1"/>
  <c r="F1476" i="1"/>
  <c r="H1475" i="1"/>
  <c r="G1475" i="1"/>
  <c r="F1475" i="1"/>
  <c r="H1474" i="1"/>
  <c r="G1474" i="1"/>
  <c r="F1474" i="1"/>
  <c r="H1473" i="1"/>
  <c r="G1473" i="1"/>
  <c r="F1473" i="1"/>
  <c r="H1472" i="1"/>
  <c r="G1472" i="1"/>
  <c r="F1472" i="1"/>
  <c r="H1471" i="1"/>
  <c r="G1471" i="1"/>
  <c r="F1471" i="1"/>
  <c r="H1470" i="1"/>
  <c r="G1470" i="1"/>
  <c r="F1470" i="1"/>
  <c r="H1469" i="1"/>
  <c r="G1469" i="1"/>
  <c r="F1469" i="1"/>
  <c r="H1468" i="1"/>
  <c r="G1468" i="1"/>
  <c r="F1468" i="1"/>
  <c r="H1467" i="1"/>
  <c r="G1467" i="1"/>
  <c r="F1467" i="1"/>
  <c r="H1466" i="1"/>
  <c r="G1466" i="1"/>
  <c r="F1466" i="1"/>
  <c r="H1465" i="1"/>
  <c r="G1465" i="1"/>
  <c r="F1465" i="1"/>
  <c r="H1464" i="1"/>
  <c r="G1464" i="1"/>
  <c r="F1464" i="1"/>
  <c r="H1463" i="1"/>
  <c r="G1463" i="1"/>
  <c r="F1463" i="1"/>
  <c r="H1462" i="1"/>
  <c r="G1462" i="1"/>
  <c r="F1462" i="1"/>
  <c r="H1461" i="1"/>
  <c r="G1461" i="1"/>
  <c r="F1461" i="1"/>
  <c r="H1460" i="1"/>
  <c r="G1460" i="1"/>
  <c r="F1460" i="1"/>
  <c r="H1459" i="1"/>
  <c r="G1459" i="1"/>
  <c r="F1459" i="1"/>
  <c r="H1458" i="1"/>
  <c r="G1458" i="1"/>
  <c r="F1458" i="1"/>
  <c r="H1457" i="1"/>
  <c r="G1457" i="1"/>
  <c r="F1457" i="1"/>
  <c r="H1456" i="1"/>
  <c r="G1456" i="1"/>
  <c r="F1456" i="1"/>
  <c r="H1455" i="1"/>
  <c r="G1455" i="1"/>
  <c r="F1455" i="1"/>
  <c r="H1454" i="1"/>
  <c r="G1454" i="1"/>
  <c r="F1454" i="1"/>
  <c r="H1453" i="1"/>
  <c r="G1453" i="1"/>
  <c r="F1453" i="1"/>
  <c r="H1452" i="1"/>
  <c r="G1452" i="1"/>
  <c r="F1452" i="1"/>
  <c r="H1451" i="1"/>
  <c r="G1451" i="1"/>
  <c r="F1451" i="1"/>
  <c r="H1450" i="1"/>
  <c r="G1450" i="1"/>
  <c r="F1450" i="1"/>
  <c r="H1449" i="1"/>
  <c r="G1449" i="1"/>
  <c r="F1449" i="1"/>
  <c r="H1448" i="1"/>
  <c r="G1448" i="1"/>
  <c r="F1448" i="1"/>
  <c r="H1447" i="1"/>
  <c r="G1447" i="1"/>
  <c r="F1447" i="1"/>
  <c r="H1446" i="1"/>
  <c r="G1446" i="1"/>
  <c r="F1446" i="1"/>
  <c r="H1445" i="1"/>
  <c r="G1445" i="1"/>
  <c r="F1445" i="1"/>
  <c r="H1444" i="1"/>
  <c r="G1444" i="1"/>
  <c r="F1444" i="1"/>
  <c r="H1443" i="1"/>
  <c r="G1443" i="1"/>
  <c r="F1443" i="1"/>
  <c r="H1442" i="1"/>
  <c r="G1442" i="1"/>
  <c r="F1442" i="1"/>
  <c r="H1441" i="1"/>
  <c r="G1441" i="1"/>
  <c r="F1441" i="1"/>
  <c r="H1440" i="1"/>
  <c r="G1440" i="1"/>
  <c r="F1440" i="1"/>
  <c r="H1439" i="1"/>
  <c r="G1439" i="1"/>
  <c r="F1439" i="1"/>
  <c r="H1438" i="1"/>
  <c r="G1438" i="1"/>
  <c r="F1438" i="1"/>
  <c r="H1437" i="1"/>
  <c r="G1437" i="1"/>
  <c r="F1437" i="1"/>
  <c r="H1436" i="1"/>
  <c r="G1436" i="1"/>
  <c r="F1436" i="1"/>
  <c r="H1435" i="1"/>
  <c r="G1435" i="1"/>
  <c r="F1435" i="1"/>
  <c r="H1434" i="1"/>
  <c r="G1434" i="1"/>
  <c r="F1434" i="1"/>
  <c r="H1433" i="1"/>
  <c r="G1433" i="1"/>
  <c r="F1433" i="1"/>
  <c r="H1432" i="1"/>
  <c r="G1432" i="1"/>
  <c r="F1432" i="1"/>
  <c r="H1431" i="1"/>
  <c r="G1431" i="1"/>
  <c r="F1431" i="1"/>
  <c r="H1430" i="1"/>
  <c r="G1430" i="1"/>
  <c r="F1430" i="1"/>
  <c r="H1429" i="1"/>
  <c r="G1429" i="1"/>
  <c r="F1429" i="1"/>
  <c r="H1428" i="1"/>
  <c r="G1428" i="1"/>
  <c r="F1428" i="1"/>
  <c r="H1427" i="1"/>
  <c r="G1427" i="1"/>
  <c r="F1427" i="1"/>
  <c r="H1426" i="1"/>
  <c r="G1426" i="1"/>
  <c r="F1426" i="1"/>
  <c r="H1425" i="1"/>
  <c r="G1425" i="1"/>
  <c r="F1425" i="1"/>
  <c r="H1424" i="1"/>
  <c r="G1424" i="1"/>
  <c r="F1424" i="1"/>
  <c r="H1423" i="1"/>
  <c r="G1423" i="1"/>
  <c r="F1423" i="1"/>
  <c r="H1422" i="1"/>
  <c r="G1422" i="1"/>
  <c r="F1422" i="1"/>
  <c r="H1421" i="1"/>
  <c r="G1421" i="1"/>
  <c r="F1421" i="1"/>
  <c r="H1420" i="1"/>
  <c r="G1420" i="1"/>
  <c r="F1420" i="1"/>
  <c r="H1419" i="1"/>
  <c r="G1419" i="1"/>
  <c r="F1419" i="1"/>
  <c r="H1418" i="1"/>
  <c r="G1418" i="1"/>
  <c r="F1418" i="1"/>
  <c r="H1417" i="1"/>
  <c r="G1417" i="1"/>
  <c r="F1417" i="1"/>
  <c r="H1416" i="1"/>
  <c r="G1416" i="1"/>
  <c r="F1416" i="1"/>
  <c r="H1415" i="1"/>
  <c r="G1415" i="1"/>
  <c r="F1415" i="1"/>
  <c r="H1414" i="1"/>
  <c r="G1414" i="1"/>
  <c r="F1414" i="1"/>
  <c r="H1413" i="1"/>
  <c r="G1413" i="1"/>
  <c r="F1413" i="1"/>
  <c r="H1412" i="1"/>
  <c r="G1412" i="1"/>
  <c r="F1412" i="1"/>
  <c r="H1411" i="1"/>
  <c r="G1411" i="1"/>
  <c r="F1411" i="1"/>
  <c r="H1410" i="1"/>
  <c r="G1410" i="1"/>
  <c r="F1410" i="1"/>
  <c r="H1409" i="1"/>
  <c r="G1409" i="1"/>
  <c r="F1409" i="1"/>
  <c r="H1408" i="1"/>
  <c r="G1408" i="1"/>
  <c r="F1408" i="1"/>
  <c r="H1407" i="1"/>
  <c r="G1407" i="1"/>
  <c r="F1407" i="1"/>
  <c r="H1406" i="1"/>
  <c r="G1406" i="1"/>
  <c r="F1406" i="1"/>
  <c r="H1405" i="1"/>
  <c r="G1405" i="1"/>
  <c r="F1405" i="1"/>
  <c r="H1404" i="1"/>
  <c r="G1404" i="1"/>
  <c r="F1404" i="1"/>
  <c r="H1403" i="1"/>
  <c r="G1403" i="1"/>
  <c r="F1403" i="1"/>
  <c r="H1402" i="1"/>
  <c r="G1402" i="1"/>
  <c r="F1402" i="1"/>
  <c r="H1401" i="1"/>
  <c r="G1401" i="1"/>
  <c r="F1401" i="1"/>
  <c r="H1400" i="1"/>
  <c r="G1400" i="1"/>
  <c r="F1400" i="1"/>
  <c r="H1399" i="1"/>
  <c r="G1399" i="1"/>
  <c r="F1399" i="1"/>
  <c r="H1398" i="1"/>
  <c r="G1398" i="1"/>
  <c r="F1398" i="1"/>
  <c r="H1397" i="1"/>
  <c r="G1397" i="1"/>
  <c r="F1397" i="1"/>
  <c r="H1396" i="1"/>
  <c r="G1396" i="1"/>
  <c r="F1396" i="1"/>
  <c r="H1395" i="1"/>
  <c r="G1395" i="1"/>
  <c r="F1395" i="1"/>
  <c r="H1394" i="1"/>
  <c r="G1394" i="1"/>
  <c r="F1394" i="1"/>
  <c r="H1393" i="1"/>
  <c r="G1393" i="1"/>
  <c r="F1393" i="1"/>
  <c r="H1392" i="1"/>
  <c r="G1392" i="1"/>
  <c r="F1392" i="1"/>
  <c r="H1391" i="1"/>
  <c r="G1391" i="1"/>
  <c r="F1391" i="1"/>
  <c r="G1390" i="1"/>
  <c r="F1390" i="1"/>
  <c r="H1389" i="1"/>
  <c r="G1389" i="1"/>
  <c r="F1389" i="1"/>
  <c r="H1388" i="1"/>
  <c r="G1388" i="1"/>
  <c r="F1388" i="1"/>
  <c r="H1387" i="1"/>
  <c r="G1387" i="1"/>
  <c r="F1387" i="1"/>
  <c r="H1386" i="1"/>
  <c r="G1386" i="1"/>
  <c r="F1386" i="1"/>
  <c r="H1385" i="1"/>
  <c r="G1385" i="1"/>
  <c r="F1385" i="1"/>
  <c r="H1384" i="1"/>
  <c r="G1384" i="1"/>
  <c r="F1384" i="1"/>
  <c r="H1383" i="1"/>
  <c r="G1383" i="1"/>
  <c r="F1383" i="1"/>
  <c r="H1382" i="1"/>
  <c r="G1382" i="1"/>
  <c r="F1382" i="1"/>
  <c r="H1381" i="1"/>
  <c r="G1381" i="1"/>
  <c r="F1381" i="1"/>
  <c r="H1380" i="1"/>
  <c r="G1380" i="1"/>
  <c r="F1380" i="1"/>
  <c r="H1379" i="1"/>
  <c r="G1379" i="1"/>
  <c r="F1379" i="1"/>
  <c r="H1378" i="1"/>
  <c r="G1378" i="1"/>
  <c r="F1378" i="1"/>
  <c r="H1377" i="1"/>
  <c r="G1377" i="1"/>
  <c r="F1377" i="1"/>
  <c r="H1376" i="1"/>
  <c r="G1376" i="1"/>
  <c r="F1376" i="1"/>
  <c r="H1375" i="1"/>
  <c r="G1375" i="1"/>
  <c r="F1375" i="1"/>
  <c r="H1374" i="1"/>
  <c r="G1374" i="1"/>
  <c r="F1374" i="1"/>
  <c r="H1373" i="1"/>
  <c r="G1373" i="1"/>
  <c r="F1373" i="1"/>
  <c r="H1372" i="1"/>
  <c r="G1372" i="1"/>
  <c r="F1372" i="1"/>
  <c r="H1371" i="1"/>
  <c r="G1371" i="1"/>
  <c r="F1371" i="1"/>
  <c r="H1370" i="1"/>
  <c r="G1370" i="1"/>
  <c r="F1370" i="1"/>
  <c r="H1369" i="1"/>
  <c r="G1369" i="1"/>
  <c r="F1369" i="1"/>
  <c r="H1368" i="1"/>
  <c r="G1368" i="1"/>
  <c r="F1368" i="1"/>
  <c r="H1367" i="1"/>
  <c r="G1367" i="1"/>
  <c r="F1367" i="1"/>
  <c r="H1366" i="1"/>
  <c r="G1366" i="1"/>
  <c r="F1366" i="1"/>
  <c r="H1365" i="1"/>
  <c r="G1365" i="1"/>
  <c r="F1365" i="1"/>
  <c r="H1364" i="1"/>
  <c r="G1364" i="1"/>
  <c r="F1364" i="1"/>
  <c r="H1363" i="1"/>
  <c r="G1363" i="1"/>
  <c r="F1363" i="1"/>
  <c r="H1362" i="1"/>
  <c r="G1362" i="1"/>
  <c r="F1362" i="1"/>
  <c r="H1361" i="1"/>
  <c r="G1361" i="1"/>
  <c r="F1361" i="1"/>
  <c r="H1360" i="1"/>
  <c r="G1360" i="1"/>
  <c r="F1360" i="1"/>
  <c r="H1359" i="1"/>
  <c r="G1359" i="1"/>
  <c r="F1359" i="1"/>
  <c r="H1358" i="1"/>
  <c r="G1358" i="1"/>
  <c r="F1358" i="1"/>
  <c r="H1357" i="1"/>
  <c r="G1357" i="1"/>
  <c r="F1357" i="1"/>
  <c r="H1356" i="1"/>
  <c r="G1356" i="1"/>
  <c r="F1356" i="1"/>
  <c r="H1355" i="1"/>
  <c r="G1355" i="1"/>
  <c r="F1355" i="1"/>
  <c r="H1354" i="1"/>
  <c r="G1354" i="1"/>
  <c r="F1354" i="1"/>
  <c r="H1353" i="1"/>
  <c r="G1353" i="1"/>
  <c r="F1353" i="1"/>
  <c r="H1352" i="1"/>
  <c r="G1352" i="1"/>
  <c r="F1352" i="1"/>
  <c r="H1351" i="1"/>
  <c r="G1351" i="1"/>
  <c r="F1351" i="1"/>
  <c r="H1350" i="1"/>
  <c r="G1350" i="1"/>
  <c r="F1350" i="1"/>
  <c r="G1349" i="1"/>
  <c r="F1349" i="1"/>
  <c r="H1348" i="1"/>
  <c r="G1348" i="1"/>
  <c r="F1348" i="1"/>
  <c r="H1347" i="1"/>
  <c r="G1347" i="1"/>
  <c r="F1347" i="1"/>
  <c r="H1346" i="1"/>
  <c r="G1346" i="1"/>
  <c r="F1346" i="1"/>
  <c r="H1345" i="1"/>
  <c r="G1345" i="1"/>
  <c r="F1345" i="1"/>
  <c r="H1344" i="1"/>
  <c r="G1344" i="1"/>
  <c r="F1344" i="1"/>
  <c r="H1343" i="1"/>
  <c r="G1343" i="1"/>
  <c r="F1343" i="1"/>
  <c r="H1342" i="1"/>
  <c r="G1342" i="1"/>
  <c r="F1342" i="1"/>
  <c r="H1341" i="1"/>
  <c r="G1341" i="1"/>
  <c r="F1341" i="1"/>
  <c r="H1340" i="1"/>
  <c r="G1340" i="1"/>
  <c r="F1340" i="1"/>
  <c r="H1339" i="1"/>
  <c r="G1339" i="1"/>
  <c r="F1339" i="1"/>
  <c r="G1338" i="1"/>
  <c r="F1338" i="1"/>
  <c r="H1337" i="1"/>
  <c r="G1337" i="1"/>
  <c r="F1337" i="1"/>
  <c r="H1336" i="1"/>
  <c r="G1336" i="1"/>
  <c r="F1336" i="1"/>
  <c r="H1335" i="1"/>
  <c r="G1335" i="1"/>
  <c r="F1335" i="1"/>
  <c r="H1334" i="1"/>
  <c r="G1334" i="1"/>
  <c r="F1334" i="1"/>
  <c r="H1333" i="1"/>
  <c r="G1333" i="1"/>
  <c r="F1333" i="1"/>
  <c r="H1332" i="1"/>
  <c r="G1332" i="1"/>
  <c r="F1332" i="1"/>
  <c r="H1331" i="1"/>
  <c r="G1331" i="1"/>
  <c r="F1331" i="1"/>
  <c r="H1330" i="1"/>
  <c r="G1330" i="1"/>
  <c r="F1330" i="1"/>
  <c r="H1329" i="1"/>
  <c r="G1329" i="1"/>
  <c r="F1329" i="1"/>
  <c r="H1328" i="1"/>
  <c r="G1328" i="1"/>
  <c r="F1328" i="1"/>
  <c r="H1327" i="1"/>
  <c r="G1327" i="1"/>
  <c r="F1327" i="1"/>
  <c r="H1326" i="1"/>
  <c r="G1326" i="1"/>
  <c r="F1326" i="1"/>
  <c r="H1325" i="1"/>
  <c r="G1325" i="1"/>
  <c r="F1325" i="1"/>
  <c r="H1324" i="1"/>
  <c r="G1324" i="1"/>
  <c r="F1324" i="1"/>
  <c r="H1323" i="1"/>
  <c r="G1323" i="1"/>
  <c r="F1323" i="1"/>
  <c r="H1322" i="1"/>
  <c r="G1322" i="1"/>
  <c r="F1322" i="1"/>
  <c r="H1321" i="1"/>
  <c r="G1321" i="1"/>
  <c r="F1321" i="1"/>
  <c r="H1320" i="1"/>
  <c r="G1320" i="1"/>
  <c r="F1320" i="1"/>
  <c r="H1319" i="1"/>
  <c r="G1319" i="1"/>
  <c r="F1319" i="1"/>
  <c r="H1318" i="1"/>
  <c r="G1318" i="1"/>
  <c r="F1318" i="1"/>
  <c r="H1317" i="1"/>
  <c r="G1317" i="1"/>
  <c r="F1317" i="1"/>
  <c r="H1316" i="1"/>
  <c r="G1316" i="1"/>
  <c r="F1316" i="1"/>
  <c r="H1315" i="1"/>
  <c r="G1315" i="1"/>
  <c r="F1315" i="1"/>
  <c r="H1314" i="1"/>
  <c r="G1314" i="1"/>
  <c r="F1314" i="1"/>
  <c r="H1313" i="1"/>
  <c r="G1313" i="1"/>
  <c r="F1313" i="1"/>
  <c r="H1312" i="1"/>
  <c r="G1312" i="1"/>
  <c r="F1312" i="1"/>
  <c r="H1311" i="1"/>
  <c r="G1311" i="1"/>
  <c r="F1311" i="1"/>
  <c r="H1310" i="1"/>
  <c r="G1310" i="1"/>
  <c r="F1310" i="1"/>
  <c r="H1309" i="1"/>
  <c r="G1309" i="1"/>
  <c r="F1309" i="1"/>
  <c r="H1308" i="1"/>
  <c r="G1308" i="1"/>
  <c r="F1308" i="1"/>
  <c r="H1307" i="1"/>
  <c r="G1307" i="1"/>
  <c r="F1307" i="1"/>
  <c r="H1306" i="1"/>
  <c r="G1306" i="1"/>
  <c r="F1306" i="1"/>
  <c r="H1305" i="1"/>
  <c r="G1305" i="1"/>
  <c r="F1305" i="1"/>
  <c r="H1304" i="1"/>
  <c r="G1304" i="1"/>
  <c r="F1304" i="1"/>
  <c r="H1303" i="1"/>
  <c r="G1303" i="1"/>
  <c r="F1303" i="1"/>
  <c r="H1302" i="1"/>
  <c r="G1302" i="1"/>
  <c r="F1302" i="1"/>
  <c r="H1301" i="1"/>
  <c r="G1301" i="1"/>
  <c r="F1301" i="1"/>
  <c r="H1300" i="1"/>
  <c r="G1300" i="1"/>
  <c r="F1300" i="1"/>
  <c r="H1299" i="1"/>
  <c r="G1299" i="1"/>
  <c r="F1299" i="1"/>
  <c r="H1298" i="1"/>
  <c r="G1298" i="1"/>
  <c r="F1298" i="1"/>
  <c r="G1297" i="1"/>
  <c r="F1297" i="1"/>
  <c r="H1296" i="1"/>
  <c r="G1296" i="1"/>
  <c r="F1296" i="1"/>
  <c r="H1295" i="1"/>
  <c r="G1295" i="1"/>
  <c r="F1295" i="1"/>
  <c r="H1294" i="1"/>
  <c r="G1294" i="1"/>
  <c r="F1294" i="1"/>
  <c r="H1293" i="1"/>
  <c r="G1293" i="1"/>
  <c r="F1293" i="1"/>
  <c r="H1292" i="1"/>
  <c r="G1292" i="1"/>
  <c r="F1292" i="1"/>
  <c r="H1291" i="1"/>
  <c r="G1291" i="1"/>
  <c r="F1291" i="1"/>
  <c r="G1290" i="1"/>
  <c r="F1290" i="1"/>
  <c r="G1289" i="1"/>
  <c r="F1289" i="1"/>
  <c r="H1288" i="1"/>
  <c r="G1288" i="1"/>
  <c r="F1288" i="1"/>
  <c r="H1287" i="1"/>
  <c r="G1287" i="1"/>
  <c r="F1287" i="1"/>
  <c r="H1286" i="1"/>
  <c r="G1286" i="1"/>
  <c r="F1286" i="1"/>
  <c r="H1285" i="1"/>
  <c r="G1285" i="1"/>
  <c r="F1285" i="1"/>
  <c r="H1284" i="1"/>
  <c r="G1284" i="1"/>
  <c r="F1284" i="1"/>
  <c r="H1283" i="1"/>
  <c r="G1283" i="1"/>
  <c r="F1283" i="1"/>
  <c r="H1282" i="1"/>
  <c r="G1282" i="1"/>
  <c r="F1282" i="1"/>
  <c r="H1281" i="1"/>
  <c r="G1281" i="1"/>
  <c r="F1281" i="1"/>
  <c r="H1280" i="1"/>
  <c r="G1280" i="1"/>
  <c r="F1280" i="1"/>
  <c r="H1279" i="1"/>
  <c r="G1279" i="1"/>
  <c r="F1279" i="1"/>
  <c r="H1278" i="1"/>
  <c r="G1278" i="1"/>
  <c r="F1278" i="1"/>
  <c r="H1277" i="1"/>
  <c r="G1277" i="1"/>
  <c r="F1277" i="1"/>
  <c r="H1276" i="1"/>
  <c r="G1276" i="1"/>
  <c r="F1276" i="1"/>
  <c r="H1275" i="1"/>
  <c r="G1275" i="1"/>
  <c r="F1275" i="1"/>
  <c r="H1274" i="1"/>
  <c r="G1274" i="1"/>
  <c r="F1274" i="1"/>
  <c r="H1273" i="1"/>
  <c r="G1273" i="1"/>
  <c r="F1273" i="1"/>
  <c r="H1272" i="1"/>
  <c r="G1272" i="1"/>
  <c r="F1272" i="1"/>
  <c r="H1271" i="1"/>
  <c r="G1271" i="1"/>
  <c r="F1271" i="1"/>
  <c r="H1270" i="1"/>
  <c r="G1270" i="1"/>
  <c r="F1270" i="1"/>
  <c r="H1269" i="1"/>
  <c r="G1269" i="1"/>
  <c r="F1269" i="1"/>
  <c r="H1268" i="1"/>
  <c r="G1268" i="1"/>
  <c r="F1268" i="1"/>
  <c r="H1267" i="1"/>
  <c r="G1267" i="1"/>
  <c r="F1267" i="1"/>
  <c r="H1266" i="1"/>
  <c r="G1266" i="1"/>
  <c r="F1266" i="1"/>
  <c r="H1265" i="1"/>
  <c r="G1265" i="1"/>
  <c r="F1265" i="1"/>
  <c r="H1264" i="1"/>
  <c r="G1264" i="1"/>
  <c r="F1264" i="1"/>
  <c r="H1263" i="1"/>
  <c r="G1263" i="1"/>
  <c r="F1263" i="1"/>
  <c r="H1262" i="1"/>
  <c r="G1262" i="1"/>
  <c r="F1262" i="1"/>
  <c r="H1261" i="1"/>
  <c r="G1261" i="1"/>
  <c r="F1261" i="1"/>
  <c r="H1260" i="1"/>
  <c r="G1260" i="1"/>
  <c r="F1260" i="1"/>
  <c r="H1259" i="1"/>
  <c r="G1259" i="1"/>
  <c r="F1259" i="1"/>
  <c r="H1258" i="1"/>
  <c r="G1258" i="1"/>
  <c r="F1258" i="1"/>
  <c r="H1257" i="1"/>
  <c r="G1257" i="1"/>
  <c r="F1257" i="1"/>
  <c r="H1256" i="1"/>
  <c r="G1256" i="1"/>
  <c r="F1256" i="1"/>
  <c r="H1255" i="1"/>
  <c r="G1255" i="1"/>
  <c r="F1255" i="1"/>
  <c r="H1254" i="1"/>
  <c r="G1254" i="1"/>
  <c r="F1254" i="1"/>
  <c r="H1253" i="1"/>
  <c r="G1253" i="1"/>
  <c r="F1253" i="1"/>
  <c r="H1252" i="1"/>
  <c r="G1252" i="1"/>
  <c r="F1252" i="1"/>
  <c r="H1251" i="1"/>
  <c r="G1251" i="1"/>
  <c r="F1251" i="1"/>
  <c r="H1250" i="1"/>
  <c r="G1250" i="1"/>
  <c r="F1250" i="1"/>
  <c r="H1249" i="1"/>
  <c r="G1249" i="1"/>
  <c r="F1249" i="1"/>
  <c r="H1248" i="1"/>
  <c r="G1248" i="1"/>
  <c r="F1248" i="1"/>
  <c r="H1247" i="1"/>
  <c r="G1247" i="1"/>
  <c r="F1247" i="1"/>
  <c r="H1246" i="1"/>
  <c r="G1246" i="1"/>
  <c r="F1246" i="1"/>
  <c r="H1245" i="1"/>
  <c r="G1245" i="1"/>
  <c r="F1245" i="1"/>
  <c r="H1244" i="1"/>
  <c r="G1244" i="1"/>
  <c r="F1244" i="1"/>
  <c r="H1243" i="1"/>
  <c r="G1243" i="1"/>
  <c r="F1243" i="1"/>
  <c r="H1242" i="1"/>
  <c r="G1242" i="1"/>
  <c r="F1242" i="1"/>
  <c r="H1241" i="1"/>
  <c r="G1241" i="1"/>
  <c r="F1241" i="1"/>
  <c r="H1240" i="1"/>
  <c r="G1240" i="1"/>
  <c r="F1240" i="1"/>
  <c r="H1239" i="1"/>
  <c r="G1239" i="1"/>
  <c r="F1239" i="1"/>
  <c r="H1238" i="1"/>
  <c r="G1238" i="1"/>
  <c r="F1238" i="1"/>
  <c r="H1237" i="1"/>
  <c r="G1237" i="1"/>
  <c r="F1237" i="1"/>
  <c r="H1236" i="1"/>
  <c r="G1236" i="1"/>
  <c r="F1236" i="1"/>
  <c r="H1235" i="1"/>
  <c r="G1235" i="1"/>
  <c r="F1235" i="1"/>
  <c r="H1234" i="1"/>
  <c r="G1234" i="1"/>
  <c r="F1234" i="1"/>
  <c r="H1233" i="1"/>
  <c r="G1233" i="1"/>
  <c r="F1233" i="1"/>
  <c r="H1232" i="1"/>
  <c r="G1232" i="1"/>
  <c r="F1232" i="1"/>
  <c r="H1231" i="1"/>
  <c r="G1231" i="1"/>
  <c r="F1231" i="1"/>
  <c r="H1230" i="1"/>
  <c r="G1230" i="1"/>
  <c r="F1230" i="1"/>
  <c r="H1229" i="1"/>
  <c r="G1229" i="1"/>
  <c r="F1229" i="1"/>
  <c r="H1228" i="1"/>
  <c r="G1228" i="1"/>
  <c r="F1228" i="1"/>
  <c r="H1227" i="1"/>
  <c r="G1227" i="1"/>
  <c r="F1227" i="1"/>
  <c r="H1226" i="1"/>
  <c r="G1226" i="1"/>
  <c r="F1226" i="1"/>
  <c r="H1225" i="1"/>
  <c r="G1225" i="1"/>
  <c r="F1225" i="1"/>
  <c r="H1224" i="1"/>
  <c r="G1224" i="1"/>
  <c r="F1224" i="1"/>
  <c r="H1223" i="1"/>
  <c r="G1223" i="1"/>
  <c r="F1223" i="1"/>
  <c r="H1222" i="1"/>
  <c r="G1222" i="1"/>
  <c r="F1222" i="1"/>
  <c r="H1221" i="1"/>
  <c r="G1221" i="1"/>
  <c r="F1221" i="1"/>
  <c r="H1220" i="1"/>
  <c r="G1220" i="1"/>
  <c r="F1220" i="1"/>
  <c r="H1219" i="1"/>
  <c r="G1219" i="1"/>
  <c r="F1219" i="1"/>
  <c r="H1218" i="1"/>
  <c r="G1218" i="1"/>
  <c r="F1218" i="1"/>
  <c r="H1217" i="1"/>
  <c r="G1217" i="1"/>
  <c r="F1217" i="1"/>
  <c r="H1216" i="1"/>
  <c r="G1216" i="1"/>
  <c r="F1216" i="1"/>
  <c r="H1215" i="1"/>
  <c r="G1215" i="1"/>
  <c r="F1215" i="1"/>
  <c r="H1214" i="1"/>
  <c r="G1214" i="1"/>
  <c r="F1214" i="1"/>
  <c r="H1213" i="1"/>
  <c r="G1213" i="1"/>
  <c r="F1213" i="1"/>
  <c r="G1212" i="1"/>
  <c r="F1212" i="1"/>
  <c r="H1211" i="1"/>
  <c r="G1211" i="1"/>
  <c r="F1211" i="1"/>
  <c r="H1210" i="1"/>
  <c r="G1210" i="1"/>
  <c r="F1210" i="1"/>
  <c r="H1209" i="1"/>
  <c r="G1209" i="1"/>
  <c r="F1209" i="1"/>
  <c r="H1208" i="1"/>
  <c r="G1208" i="1"/>
  <c r="F1208" i="1"/>
  <c r="G1207" i="1"/>
  <c r="F1207" i="1"/>
  <c r="H1206" i="1"/>
  <c r="G1206" i="1"/>
  <c r="F1206" i="1"/>
  <c r="H1205" i="1"/>
  <c r="G1205" i="1"/>
  <c r="F1205" i="1"/>
  <c r="H1204" i="1"/>
  <c r="G1204" i="1"/>
  <c r="F1204" i="1"/>
  <c r="H1203" i="1"/>
  <c r="G1203" i="1"/>
  <c r="F1203" i="1"/>
  <c r="H1202" i="1"/>
  <c r="G1202" i="1"/>
  <c r="F1202" i="1"/>
  <c r="H1201" i="1"/>
  <c r="G1201" i="1"/>
  <c r="F1201" i="1"/>
  <c r="H1200" i="1"/>
  <c r="G1200" i="1"/>
  <c r="F1200" i="1"/>
  <c r="H1199" i="1"/>
  <c r="G1199" i="1"/>
  <c r="F1199" i="1"/>
  <c r="H1198" i="1"/>
  <c r="G1198" i="1"/>
  <c r="F1198" i="1"/>
  <c r="H1197" i="1"/>
  <c r="G1197" i="1"/>
  <c r="F1197" i="1"/>
  <c r="H1196" i="1"/>
  <c r="G1196" i="1"/>
  <c r="F1196" i="1"/>
  <c r="H1195" i="1"/>
  <c r="G1195" i="1"/>
  <c r="F1195" i="1"/>
  <c r="H1194" i="1"/>
  <c r="G1194" i="1"/>
  <c r="F1194" i="1"/>
  <c r="H1193" i="1"/>
  <c r="G1193" i="1"/>
  <c r="F1193" i="1"/>
  <c r="H1192" i="1"/>
  <c r="G1192" i="1"/>
  <c r="F1192" i="1"/>
  <c r="H1191" i="1"/>
  <c r="G1191" i="1"/>
  <c r="F1191" i="1"/>
  <c r="H1190" i="1"/>
  <c r="G1190" i="1"/>
  <c r="F1190" i="1"/>
  <c r="H1189" i="1"/>
  <c r="G1189" i="1"/>
  <c r="F1189" i="1"/>
  <c r="H1188" i="1"/>
  <c r="G1188" i="1"/>
  <c r="F1188" i="1"/>
  <c r="H1187" i="1"/>
  <c r="G1187" i="1"/>
  <c r="F1187" i="1"/>
  <c r="H1186" i="1"/>
  <c r="G1186" i="1"/>
  <c r="F1186" i="1"/>
  <c r="H1185" i="1"/>
  <c r="G1185" i="1"/>
  <c r="F1185" i="1"/>
  <c r="H1184" i="1"/>
  <c r="G1184" i="1"/>
  <c r="F1184" i="1"/>
  <c r="H1183" i="1"/>
  <c r="G1183" i="1"/>
  <c r="F1183" i="1"/>
  <c r="H1182" i="1"/>
  <c r="G1182" i="1"/>
  <c r="F1182" i="1"/>
  <c r="H1181" i="1"/>
  <c r="G1181" i="1"/>
  <c r="F1181" i="1"/>
  <c r="H1180" i="1"/>
  <c r="G1180" i="1"/>
  <c r="F1180" i="1"/>
  <c r="H1179" i="1"/>
  <c r="G1179" i="1"/>
  <c r="F1179" i="1"/>
  <c r="H1178" i="1"/>
  <c r="G1178" i="1"/>
  <c r="F1178" i="1"/>
  <c r="H1177" i="1"/>
  <c r="G1177" i="1"/>
  <c r="F1177" i="1"/>
  <c r="H1176" i="1"/>
  <c r="G1176" i="1"/>
  <c r="F1176" i="1"/>
  <c r="H1175" i="1"/>
  <c r="G1175" i="1"/>
  <c r="F1175" i="1"/>
  <c r="H1174" i="1"/>
  <c r="G1174" i="1"/>
  <c r="F1174" i="1"/>
  <c r="H1173" i="1"/>
  <c r="G1173" i="1"/>
  <c r="F1173" i="1"/>
  <c r="H1172" i="1"/>
  <c r="G1172" i="1"/>
  <c r="F1172" i="1"/>
  <c r="H1171" i="1"/>
  <c r="G1171" i="1"/>
  <c r="F1171" i="1"/>
  <c r="H1170" i="1"/>
  <c r="G1170" i="1"/>
  <c r="F1170" i="1"/>
  <c r="H1169" i="1"/>
  <c r="G1169" i="1"/>
  <c r="F1169" i="1"/>
  <c r="H1168" i="1"/>
  <c r="G1168" i="1"/>
  <c r="F1168" i="1"/>
  <c r="H1167" i="1"/>
  <c r="G1167" i="1"/>
  <c r="F1167" i="1"/>
  <c r="H1166" i="1"/>
  <c r="G1166" i="1"/>
  <c r="F1166" i="1"/>
  <c r="G1165" i="1"/>
  <c r="F1165" i="1"/>
  <c r="H1164" i="1"/>
  <c r="G1164" i="1"/>
  <c r="F1164" i="1"/>
  <c r="G1163" i="1"/>
  <c r="F1163" i="1"/>
  <c r="H1162" i="1"/>
  <c r="G1162" i="1"/>
  <c r="F1162" i="1"/>
  <c r="H1161" i="1"/>
  <c r="G1161" i="1"/>
  <c r="F1161" i="1"/>
  <c r="H1160" i="1"/>
  <c r="G1160" i="1"/>
  <c r="F1160" i="1"/>
  <c r="G1159" i="1"/>
  <c r="H1158" i="1"/>
  <c r="G1158" i="1"/>
  <c r="F1158" i="1"/>
  <c r="H1157" i="1"/>
  <c r="G1157" i="1"/>
  <c r="F1157" i="1"/>
  <c r="H1156" i="1"/>
  <c r="G1156" i="1"/>
  <c r="F1156" i="1"/>
  <c r="H1155" i="1"/>
  <c r="G1155" i="1"/>
  <c r="F1155" i="1"/>
  <c r="H1154" i="1"/>
  <c r="G1154" i="1"/>
  <c r="F1154" i="1"/>
  <c r="H1153" i="1"/>
  <c r="G1153" i="1"/>
  <c r="F1153" i="1"/>
  <c r="H1152" i="1"/>
  <c r="G1152" i="1"/>
  <c r="F1152" i="1"/>
  <c r="H1151" i="1"/>
  <c r="G1151" i="1"/>
  <c r="F1151" i="1"/>
  <c r="H1150" i="1"/>
  <c r="G1150" i="1"/>
  <c r="F1150" i="1"/>
  <c r="H1149" i="1"/>
  <c r="G1149" i="1"/>
  <c r="F1149" i="1"/>
  <c r="H1148" i="1"/>
  <c r="G1148" i="1"/>
  <c r="F1148" i="1"/>
  <c r="H1147" i="1"/>
  <c r="G1147" i="1"/>
  <c r="F1147" i="1"/>
  <c r="H1146" i="1"/>
  <c r="G1146" i="1"/>
  <c r="F1146" i="1"/>
  <c r="H1145" i="1"/>
  <c r="G1145" i="1"/>
  <c r="F1145" i="1"/>
  <c r="H1144" i="1"/>
  <c r="G1144" i="1"/>
  <c r="F1144" i="1"/>
  <c r="H1143" i="1"/>
  <c r="G1143" i="1"/>
  <c r="F1143" i="1"/>
  <c r="H1142" i="1"/>
  <c r="G1142" i="1"/>
  <c r="F1142" i="1"/>
  <c r="H1141" i="1"/>
  <c r="G1141" i="1"/>
  <c r="F1141" i="1"/>
  <c r="H1140" i="1"/>
  <c r="G1140" i="1"/>
  <c r="F1140" i="1"/>
  <c r="H1139" i="1"/>
  <c r="G1139" i="1"/>
  <c r="F1139" i="1"/>
  <c r="H1138" i="1"/>
  <c r="G1138" i="1"/>
  <c r="F1138" i="1"/>
  <c r="H1137" i="1"/>
  <c r="G1137" i="1"/>
  <c r="F1137" i="1"/>
  <c r="H1136" i="1"/>
  <c r="G1136" i="1"/>
  <c r="F1136" i="1"/>
  <c r="H1135" i="1"/>
  <c r="G1135" i="1"/>
  <c r="F1135" i="1"/>
  <c r="H1134" i="1"/>
  <c r="G1134" i="1"/>
  <c r="F1134" i="1"/>
  <c r="H1133" i="1"/>
  <c r="G1133" i="1"/>
  <c r="F1133" i="1"/>
  <c r="H1132" i="1"/>
  <c r="G1132" i="1"/>
  <c r="F1132" i="1"/>
  <c r="H1131" i="1"/>
  <c r="G1131" i="1"/>
  <c r="F1131" i="1"/>
  <c r="H1130" i="1"/>
  <c r="G1130" i="1"/>
  <c r="F1130" i="1"/>
  <c r="H1129" i="1"/>
  <c r="G1129" i="1"/>
  <c r="F1129" i="1"/>
  <c r="H1128" i="1"/>
  <c r="G1128" i="1"/>
  <c r="F1128" i="1"/>
  <c r="H1127" i="1"/>
  <c r="G1127" i="1"/>
  <c r="F1127" i="1"/>
  <c r="H1126" i="1"/>
  <c r="G1126" i="1"/>
  <c r="F1126" i="1"/>
  <c r="H1125" i="1"/>
  <c r="G1125" i="1"/>
  <c r="F1125" i="1"/>
  <c r="H1124" i="1"/>
  <c r="G1124" i="1"/>
  <c r="F1124" i="1"/>
  <c r="H1123" i="1"/>
  <c r="G1123" i="1"/>
  <c r="F1123" i="1"/>
  <c r="H1122" i="1"/>
  <c r="G1122" i="1"/>
  <c r="F1122" i="1"/>
  <c r="H1121" i="1"/>
  <c r="G1121" i="1"/>
  <c r="F1121" i="1"/>
  <c r="H1120" i="1"/>
  <c r="G1120" i="1"/>
  <c r="F1120" i="1"/>
  <c r="H1119" i="1"/>
  <c r="G1119" i="1"/>
  <c r="F1119" i="1"/>
  <c r="H1118" i="1"/>
  <c r="G1118" i="1"/>
  <c r="F1118" i="1"/>
  <c r="H1117" i="1"/>
  <c r="G1117" i="1"/>
  <c r="F1117" i="1"/>
  <c r="H1116" i="1"/>
  <c r="G1116" i="1"/>
  <c r="F1116" i="1"/>
  <c r="H1115" i="1"/>
  <c r="G1115" i="1"/>
  <c r="F1115" i="1"/>
  <c r="H1114" i="1"/>
  <c r="G1114" i="1"/>
  <c r="F1114" i="1"/>
  <c r="H1113" i="1"/>
  <c r="G1113" i="1"/>
  <c r="F1113" i="1"/>
  <c r="H1112" i="1"/>
  <c r="G1112" i="1"/>
  <c r="F1112" i="1"/>
  <c r="H1111" i="1"/>
  <c r="G1111" i="1"/>
  <c r="F1111" i="1"/>
  <c r="H1110" i="1"/>
  <c r="G1110" i="1"/>
  <c r="F1110" i="1"/>
  <c r="G1109" i="1"/>
  <c r="F1109" i="1"/>
  <c r="H1108" i="1"/>
  <c r="G1108" i="1"/>
  <c r="F1108" i="1"/>
  <c r="H1107" i="1"/>
  <c r="G1107" i="1"/>
  <c r="F1107" i="1"/>
  <c r="H1106" i="1"/>
  <c r="G1106" i="1"/>
  <c r="F1106" i="1"/>
  <c r="H1105" i="1"/>
  <c r="G1105" i="1"/>
  <c r="F1105" i="1"/>
  <c r="H1104" i="1"/>
  <c r="G1104" i="1"/>
  <c r="F1104" i="1"/>
  <c r="H1103" i="1"/>
  <c r="G1103" i="1"/>
  <c r="F1103" i="1"/>
  <c r="H1102" i="1"/>
  <c r="G1102" i="1"/>
  <c r="F1102" i="1"/>
  <c r="H1101" i="1"/>
  <c r="G1101" i="1"/>
  <c r="F1101" i="1"/>
  <c r="H1100" i="1"/>
  <c r="G1100" i="1"/>
  <c r="F1100" i="1"/>
  <c r="H1099" i="1"/>
  <c r="G1099" i="1"/>
  <c r="F1099" i="1"/>
  <c r="H1098" i="1"/>
  <c r="G1098" i="1"/>
  <c r="F1098" i="1"/>
  <c r="H1097" i="1"/>
  <c r="G1097" i="1"/>
  <c r="F1097" i="1"/>
  <c r="H1096" i="1"/>
  <c r="G1096" i="1"/>
  <c r="F1096" i="1"/>
  <c r="H1095" i="1"/>
  <c r="G1095" i="1"/>
  <c r="F1095" i="1"/>
  <c r="H1094" i="1"/>
  <c r="G1094" i="1"/>
  <c r="F1094" i="1"/>
  <c r="H1093" i="1"/>
  <c r="G1093" i="1"/>
  <c r="F1093" i="1"/>
  <c r="H1092" i="1"/>
  <c r="G1092" i="1"/>
  <c r="F1092" i="1"/>
  <c r="H1091" i="1"/>
  <c r="G1091" i="1"/>
  <c r="F1091" i="1"/>
  <c r="H1090" i="1"/>
  <c r="G1090" i="1"/>
  <c r="F1090" i="1"/>
  <c r="H1089" i="1"/>
  <c r="G1089" i="1"/>
  <c r="F1089" i="1"/>
  <c r="H1088" i="1"/>
  <c r="G1088" i="1"/>
  <c r="F1088" i="1"/>
  <c r="H1087" i="1"/>
  <c r="G1087" i="1"/>
  <c r="F1087" i="1"/>
  <c r="H1086" i="1"/>
  <c r="G1086" i="1"/>
  <c r="F1086" i="1"/>
  <c r="H1085" i="1"/>
  <c r="G1085" i="1"/>
  <c r="F1085" i="1"/>
  <c r="H1084" i="1"/>
  <c r="G1084" i="1"/>
  <c r="F1084" i="1"/>
  <c r="H1083" i="1"/>
  <c r="G1083" i="1"/>
  <c r="F1083" i="1"/>
  <c r="H1082" i="1"/>
  <c r="G1082" i="1"/>
  <c r="F1082" i="1"/>
  <c r="H1081" i="1"/>
  <c r="G1081" i="1"/>
  <c r="F1081" i="1"/>
  <c r="H1080" i="1"/>
  <c r="G1080" i="1"/>
  <c r="F1080" i="1"/>
  <c r="H1079" i="1"/>
  <c r="G1079" i="1"/>
  <c r="F1079" i="1"/>
  <c r="H1078" i="1"/>
  <c r="G1078" i="1"/>
  <c r="F1078" i="1"/>
  <c r="H1077" i="1"/>
  <c r="G1077" i="1"/>
  <c r="F1077" i="1"/>
  <c r="H1076" i="1"/>
  <c r="G1076" i="1"/>
  <c r="F1076" i="1"/>
  <c r="H1075" i="1"/>
  <c r="G1075" i="1"/>
  <c r="F1075" i="1"/>
  <c r="H1074" i="1"/>
  <c r="G1074" i="1"/>
  <c r="F1074" i="1"/>
  <c r="H1073" i="1"/>
  <c r="G1073" i="1"/>
  <c r="F1073" i="1"/>
  <c r="H1072" i="1"/>
  <c r="G1072" i="1"/>
  <c r="F1072" i="1"/>
  <c r="H1071" i="1"/>
  <c r="G1071" i="1"/>
  <c r="F1071" i="1"/>
  <c r="H1070" i="1"/>
  <c r="G1070" i="1"/>
  <c r="F1070" i="1"/>
  <c r="H1069" i="1"/>
  <c r="G1069" i="1"/>
  <c r="F1069" i="1"/>
  <c r="H1068" i="1"/>
  <c r="G1068" i="1"/>
  <c r="F1068" i="1"/>
  <c r="H1067" i="1"/>
  <c r="G1067" i="1"/>
  <c r="F1067" i="1"/>
  <c r="H1066" i="1"/>
  <c r="G1066" i="1"/>
  <c r="F1066" i="1"/>
  <c r="H1065" i="1"/>
  <c r="G1065" i="1"/>
  <c r="F1065" i="1"/>
  <c r="H1064" i="1"/>
  <c r="G1064" i="1"/>
  <c r="F1064" i="1"/>
  <c r="H1063" i="1"/>
  <c r="G1063" i="1"/>
  <c r="F1063" i="1"/>
  <c r="H1062" i="1"/>
  <c r="G1062" i="1"/>
  <c r="F1062" i="1"/>
  <c r="H1061" i="1"/>
  <c r="G1061" i="1"/>
  <c r="F1061" i="1"/>
  <c r="H1060" i="1"/>
  <c r="G1060" i="1"/>
  <c r="F1060" i="1"/>
  <c r="H1059" i="1"/>
  <c r="G1059" i="1"/>
  <c r="F1059" i="1"/>
  <c r="H1058" i="1"/>
  <c r="G1058" i="1"/>
  <c r="F1058" i="1"/>
  <c r="H1057" i="1"/>
  <c r="G1057" i="1"/>
  <c r="F1057" i="1"/>
  <c r="H1056" i="1"/>
  <c r="G1056" i="1"/>
  <c r="F1056" i="1"/>
  <c r="H1055" i="1"/>
  <c r="G1055" i="1"/>
  <c r="F1055" i="1"/>
  <c r="H1054" i="1"/>
  <c r="G1054" i="1"/>
  <c r="F1054" i="1"/>
  <c r="H1053" i="1"/>
  <c r="G1053" i="1"/>
  <c r="F1053" i="1"/>
  <c r="H1052" i="1"/>
  <c r="G1052" i="1"/>
  <c r="F1052" i="1"/>
  <c r="H1051" i="1"/>
  <c r="G1051" i="1"/>
  <c r="F1051" i="1"/>
  <c r="H1050" i="1"/>
  <c r="G1050" i="1"/>
  <c r="F1050" i="1"/>
  <c r="H1049" i="1"/>
  <c r="G1049" i="1"/>
  <c r="F1049" i="1"/>
  <c r="H1048" i="1"/>
  <c r="G1048" i="1"/>
  <c r="F1048" i="1"/>
  <c r="H1047" i="1"/>
  <c r="G1047" i="1"/>
  <c r="F1047" i="1"/>
  <c r="H1046" i="1"/>
  <c r="G1046" i="1"/>
  <c r="F1046" i="1"/>
  <c r="H1045" i="1"/>
  <c r="G1045" i="1"/>
  <c r="F1045" i="1"/>
  <c r="H1044" i="1"/>
  <c r="G1044" i="1"/>
  <c r="F1044" i="1"/>
  <c r="H1043" i="1"/>
  <c r="G1043" i="1"/>
  <c r="F1043" i="1"/>
  <c r="H1042" i="1"/>
  <c r="G1042" i="1"/>
  <c r="F1042" i="1"/>
  <c r="H1041" i="1"/>
  <c r="G1041" i="1"/>
  <c r="F1041" i="1"/>
  <c r="H1040" i="1"/>
  <c r="G1040" i="1"/>
  <c r="F1040" i="1"/>
  <c r="H1039" i="1"/>
  <c r="G1039" i="1"/>
  <c r="F1039" i="1"/>
  <c r="H1038" i="1"/>
  <c r="G1038" i="1"/>
  <c r="F1038" i="1"/>
  <c r="H1037" i="1"/>
  <c r="G1037" i="1"/>
  <c r="F1037" i="1"/>
  <c r="H1036" i="1"/>
  <c r="G1036" i="1"/>
  <c r="F1036" i="1"/>
  <c r="H1035" i="1"/>
  <c r="G1035" i="1"/>
  <c r="F1035" i="1"/>
  <c r="H1034" i="1"/>
  <c r="G1034" i="1"/>
  <c r="F1034" i="1"/>
  <c r="H1033" i="1"/>
  <c r="G1033" i="1"/>
  <c r="F1033" i="1"/>
  <c r="H1032" i="1"/>
  <c r="G1032" i="1"/>
  <c r="F1032" i="1"/>
  <c r="H1031" i="1"/>
  <c r="G1031" i="1"/>
  <c r="F1031" i="1"/>
  <c r="H1030" i="1"/>
  <c r="G1030" i="1"/>
  <c r="F1030" i="1"/>
  <c r="H1029" i="1"/>
  <c r="G1029" i="1"/>
  <c r="F1029" i="1"/>
  <c r="H1028" i="1"/>
  <c r="G1028" i="1"/>
  <c r="F1028" i="1"/>
  <c r="H1027" i="1"/>
  <c r="G1027" i="1"/>
  <c r="F1027" i="1"/>
  <c r="H1026" i="1"/>
  <c r="G1026" i="1"/>
  <c r="F1026" i="1"/>
  <c r="H1025" i="1"/>
  <c r="G1025" i="1"/>
  <c r="F1025" i="1"/>
  <c r="H1024" i="1"/>
  <c r="G1024" i="1"/>
  <c r="F1024" i="1"/>
  <c r="H1023" i="1"/>
  <c r="G1023" i="1"/>
  <c r="F1023" i="1"/>
  <c r="H1022" i="1"/>
  <c r="G1022" i="1"/>
  <c r="F1022" i="1"/>
  <c r="H1021" i="1"/>
  <c r="G1021" i="1"/>
  <c r="F1021" i="1"/>
  <c r="H1020" i="1"/>
  <c r="G1020" i="1"/>
  <c r="F1020" i="1"/>
  <c r="H1019" i="1"/>
  <c r="G1019" i="1"/>
  <c r="F1019" i="1"/>
  <c r="H1018" i="1"/>
  <c r="G1018" i="1"/>
  <c r="F1018" i="1"/>
  <c r="H1017" i="1"/>
  <c r="G1017" i="1"/>
  <c r="F1017" i="1"/>
  <c r="H1016" i="1"/>
  <c r="G1016" i="1"/>
  <c r="F1016" i="1"/>
  <c r="H1015" i="1"/>
  <c r="G1015" i="1"/>
  <c r="F1015" i="1"/>
  <c r="H1014" i="1"/>
  <c r="G1014" i="1"/>
  <c r="F1014" i="1"/>
  <c r="H1013" i="1"/>
  <c r="G1013" i="1"/>
  <c r="F1013" i="1"/>
  <c r="H1012" i="1"/>
  <c r="G1012" i="1"/>
  <c r="F1012" i="1"/>
  <c r="H1011" i="1"/>
  <c r="G1011" i="1"/>
  <c r="F1011" i="1"/>
  <c r="H1010" i="1"/>
  <c r="G1010" i="1"/>
  <c r="F1010" i="1"/>
  <c r="H1009" i="1"/>
  <c r="G1009" i="1"/>
  <c r="F1009" i="1"/>
  <c r="H1008" i="1"/>
  <c r="G1008" i="1"/>
  <c r="F1008" i="1"/>
  <c r="H1007" i="1"/>
  <c r="G1007" i="1"/>
  <c r="F1007" i="1"/>
  <c r="H1006" i="1"/>
  <c r="G1006" i="1"/>
  <c r="F1006" i="1"/>
  <c r="H1005" i="1"/>
  <c r="G1005" i="1"/>
  <c r="F1005" i="1"/>
  <c r="H1004" i="1"/>
  <c r="G1004" i="1"/>
  <c r="F1004" i="1"/>
  <c r="H1003" i="1"/>
  <c r="G1003" i="1"/>
  <c r="F1003" i="1"/>
  <c r="H1002" i="1"/>
  <c r="G1002" i="1"/>
  <c r="F1002" i="1"/>
  <c r="H1001" i="1"/>
  <c r="G1001" i="1"/>
  <c r="F1001" i="1"/>
  <c r="H1000" i="1"/>
  <c r="G1000" i="1"/>
  <c r="F1000" i="1"/>
  <c r="H999" i="1"/>
  <c r="G999" i="1"/>
  <c r="F999" i="1"/>
  <c r="H998" i="1"/>
  <c r="G998" i="1"/>
  <c r="F998" i="1"/>
  <c r="H997" i="1"/>
  <c r="G997" i="1"/>
  <c r="F997" i="1"/>
  <c r="H996" i="1"/>
  <c r="G996" i="1"/>
  <c r="F996" i="1"/>
  <c r="H995" i="1"/>
  <c r="G995" i="1"/>
  <c r="F995" i="1"/>
  <c r="H994" i="1"/>
  <c r="G994" i="1"/>
  <c r="F994" i="1"/>
  <c r="H993" i="1"/>
  <c r="G993" i="1"/>
  <c r="F993" i="1"/>
  <c r="H992" i="1"/>
  <c r="G992" i="1"/>
  <c r="F992" i="1"/>
  <c r="H991" i="1"/>
  <c r="G991" i="1"/>
  <c r="F991" i="1"/>
  <c r="H990" i="1"/>
  <c r="G990" i="1"/>
  <c r="F990" i="1"/>
  <c r="H989" i="1"/>
  <c r="G989" i="1"/>
  <c r="F989" i="1"/>
  <c r="H988" i="1"/>
  <c r="G988" i="1"/>
  <c r="F988" i="1"/>
  <c r="H987" i="1"/>
  <c r="G987" i="1"/>
  <c r="F987" i="1"/>
  <c r="H986" i="1"/>
  <c r="G986" i="1"/>
  <c r="F986" i="1"/>
  <c r="H985" i="1"/>
  <c r="G985" i="1"/>
  <c r="F985" i="1"/>
  <c r="H984" i="1"/>
  <c r="G984" i="1"/>
  <c r="F984" i="1"/>
  <c r="H983" i="1"/>
  <c r="G983" i="1"/>
  <c r="F983" i="1"/>
  <c r="H982" i="1"/>
  <c r="G982" i="1"/>
  <c r="F982" i="1"/>
  <c r="G981" i="1"/>
  <c r="F981" i="1"/>
  <c r="H980" i="1"/>
  <c r="G980" i="1"/>
  <c r="F980" i="1"/>
  <c r="H979" i="1"/>
  <c r="G979" i="1"/>
  <c r="F979" i="1"/>
  <c r="H978" i="1"/>
  <c r="G978" i="1"/>
  <c r="F978" i="1"/>
  <c r="H977" i="1"/>
  <c r="G977" i="1"/>
  <c r="F977" i="1"/>
  <c r="H976" i="1"/>
  <c r="G976" i="1"/>
  <c r="F976" i="1"/>
  <c r="H975" i="1"/>
  <c r="G975" i="1"/>
  <c r="F975" i="1"/>
  <c r="H974" i="1"/>
  <c r="G974" i="1"/>
  <c r="F974" i="1"/>
  <c r="H973" i="1"/>
  <c r="G973" i="1"/>
  <c r="F973" i="1"/>
  <c r="H972" i="1"/>
  <c r="G972" i="1"/>
  <c r="F972" i="1"/>
  <c r="H971" i="1"/>
  <c r="G971" i="1"/>
  <c r="F971" i="1"/>
  <c r="H970" i="1"/>
  <c r="G970" i="1"/>
  <c r="F970" i="1"/>
  <c r="H969" i="1"/>
  <c r="G969" i="1"/>
  <c r="F969" i="1"/>
  <c r="H968" i="1"/>
  <c r="G968" i="1"/>
  <c r="F968" i="1"/>
  <c r="H967" i="1"/>
  <c r="G967" i="1"/>
  <c r="F967" i="1"/>
  <c r="H966" i="1"/>
  <c r="G966" i="1"/>
  <c r="F966" i="1"/>
  <c r="H965" i="1"/>
  <c r="G965" i="1"/>
  <c r="F965" i="1"/>
  <c r="H964" i="1"/>
  <c r="G964" i="1"/>
  <c r="F964" i="1"/>
  <c r="H963" i="1"/>
  <c r="G963" i="1"/>
  <c r="F963" i="1"/>
  <c r="H962" i="1"/>
  <c r="G962" i="1"/>
  <c r="F962" i="1"/>
  <c r="H961" i="1"/>
  <c r="G961" i="1"/>
  <c r="F961" i="1"/>
  <c r="H960" i="1"/>
  <c r="G960" i="1"/>
  <c r="F960" i="1"/>
  <c r="H959" i="1"/>
  <c r="G959" i="1"/>
  <c r="F959" i="1"/>
  <c r="H958" i="1"/>
  <c r="G958" i="1"/>
  <c r="F958" i="1"/>
  <c r="H957" i="1"/>
  <c r="G957" i="1"/>
  <c r="F957" i="1"/>
  <c r="H956" i="1"/>
  <c r="G956" i="1"/>
  <c r="F956" i="1"/>
  <c r="H955" i="1"/>
  <c r="G955" i="1"/>
  <c r="F955" i="1"/>
  <c r="H954" i="1"/>
  <c r="G954" i="1"/>
  <c r="F954" i="1"/>
  <c r="H953" i="1"/>
  <c r="G953" i="1"/>
  <c r="F953" i="1"/>
  <c r="H952" i="1"/>
  <c r="G952" i="1"/>
  <c r="F952" i="1"/>
  <c r="H951" i="1"/>
  <c r="G951" i="1"/>
  <c r="F951" i="1"/>
  <c r="H950" i="1"/>
  <c r="G950" i="1"/>
  <c r="F950" i="1"/>
  <c r="H949" i="1"/>
  <c r="G949" i="1"/>
  <c r="F949" i="1"/>
  <c r="H948" i="1"/>
  <c r="G948" i="1"/>
  <c r="F948" i="1"/>
  <c r="H947" i="1"/>
  <c r="G947" i="1"/>
  <c r="F947" i="1"/>
  <c r="H946" i="1"/>
  <c r="G946" i="1"/>
  <c r="F946" i="1"/>
  <c r="H945" i="1"/>
  <c r="G945" i="1"/>
  <c r="F945" i="1"/>
  <c r="H944" i="1"/>
  <c r="G944" i="1"/>
  <c r="F944" i="1"/>
  <c r="H943" i="1"/>
  <c r="G943" i="1"/>
  <c r="F943" i="1"/>
  <c r="H942" i="1"/>
  <c r="G942" i="1"/>
  <c r="F942" i="1"/>
  <c r="H941" i="1"/>
  <c r="G941" i="1"/>
  <c r="F941" i="1"/>
  <c r="H940" i="1"/>
  <c r="G940" i="1"/>
  <c r="F940" i="1"/>
  <c r="H939" i="1"/>
  <c r="G939" i="1"/>
  <c r="F939" i="1"/>
  <c r="H938" i="1"/>
  <c r="G938" i="1"/>
  <c r="F938" i="1"/>
  <c r="H937" i="1"/>
  <c r="G937" i="1"/>
  <c r="F937" i="1"/>
  <c r="H936" i="1"/>
  <c r="G936" i="1"/>
  <c r="F936" i="1"/>
  <c r="H935" i="1"/>
  <c r="G935" i="1"/>
  <c r="F935" i="1"/>
  <c r="H934" i="1"/>
  <c r="G934" i="1"/>
  <c r="F934" i="1"/>
  <c r="H933" i="1"/>
  <c r="G933" i="1"/>
  <c r="F933" i="1"/>
  <c r="H932" i="1"/>
  <c r="G932" i="1"/>
  <c r="F932" i="1"/>
  <c r="H931" i="1"/>
  <c r="G931" i="1"/>
  <c r="F931" i="1"/>
  <c r="H930" i="1"/>
  <c r="G930" i="1"/>
  <c r="F930" i="1"/>
  <c r="H929" i="1"/>
  <c r="G929" i="1"/>
  <c r="F929" i="1"/>
  <c r="H928" i="1"/>
  <c r="G928" i="1"/>
  <c r="F928" i="1"/>
  <c r="H927" i="1"/>
  <c r="G927" i="1"/>
  <c r="F927" i="1"/>
  <c r="H926" i="1"/>
  <c r="G926" i="1"/>
  <c r="F926" i="1"/>
  <c r="H925" i="1"/>
  <c r="G925" i="1"/>
  <c r="F925" i="1"/>
  <c r="H924" i="1"/>
  <c r="G924" i="1"/>
  <c r="F924" i="1"/>
  <c r="H923" i="1"/>
  <c r="G923" i="1"/>
  <c r="F923" i="1"/>
  <c r="H922" i="1"/>
  <c r="G922" i="1"/>
  <c r="F922" i="1"/>
  <c r="H921" i="1"/>
  <c r="G921" i="1"/>
  <c r="F921" i="1"/>
  <c r="H920" i="1"/>
  <c r="G920" i="1"/>
  <c r="F920" i="1"/>
  <c r="H919" i="1"/>
  <c r="G919" i="1"/>
  <c r="F919" i="1"/>
  <c r="H918" i="1"/>
  <c r="G918" i="1"/>
  <c r="F918" i="1"/>
  <c r="H917" i="1"/>
  <c r="G917" i="1"/>
  <c r="F917" i="1"/>
  <c r="H916" i="1"/>
  <c r="G916" i="1"/>
  <c r="F916" i="1"/>
  <c r="H915" i="1"/>
  <c r="G915" i="1"/>
  <c r="F915" i="1"/>
  <c r="H914" i="1"/>
  <c r="G914" i="1"/>
  <c r="F914" i="1"/>
  <c r="H913" i="1"/>
  <c r="G913" i="1"/>
  <c r="F913" i="1"/>
  <c r="H912" i="1"/>
  <c r="G912" i="1"/>
  <c r="F912" i="1"/>
  <c r="H911" i="1"/>
  <c r="G911" i="1"/>
  <c r="F911" i="1"/>
  <c r="H910" i="1"/>
  <c r="G910" i="1"/>
  <c r="F910" i="1"/>
  <c r="H909" i="1"/>
  <c r="G909" i="1"/>
  <c r="F909" i="1"/>
  <c r="H908" i="1"/>
  <c r="G908" i="1"/>
  <c r="F908" i="1"/>
  <c r="H907" i="1"/>
  <c r="G907" i="1"/>
  <c r="F907" i="1"/>
  <c r="H906" i="1"/>
  <c r="G906" i="1"/>
  <c r="F906" i="1"/>
  <c r="H905" i="1"/>
  <c r="G905" i="1"/>
  <c r="F905" i="1"/>
  <c r="H904" i="1"/>
  <c r="G904" i="1"/>
  <c r="F904" i="1"/>
  <c r="H903" i="1"/>
  <c r="G903" i="1"/>
  <c r="F903" i="1"/>
  <c r="H902" i="1"/>
  <c r="G902" i="1"/>
  <c r="F902" i="1"/>
  <c r="H901" i="1"/>
  <c r="G901" i="1"/>
  <c r="F901" i="1"/>
  <c r="H900" i="1"/>
  <c r="G900" i="1"/>
  <c r="F900" i="1"/>
  <c r="H899" i="1"/>
  <c r="G899" i="1"/>
  <c r="F899" i="1"/>
  <c r="H898" i="1"/>
  <c r="G898" i="1"/>
  <c r="F898" i="1"/>
  <c r="H897" i="1"/>
  <c r="G897" i="1"/>
  <c r="F897" i="1"/>
  <c r="H896" i="1"/>
  <c r="G896" i="1"/>
  <c r="F896" i="1"/>
  <c r="H895" i="1"/>
  <c r="G895" i="1"/>
  <c r="F895" i="1"/>
  <c r="H894" i="1"/>
  <c r="G894" i="1"/>
  <c r="F894" i="1"/>
  <c r="H893" i="1"/>
  <c r="G893" i="1"/>
  <c r="F893" i="1"/>
  <c r="H892" i="1"/>
  <c r="G892" i="1"/>
  <c r="F892" i="1"/>
  <c r="H891" i="1"/>
  <c r="G891" i="1"/>
  <c r="F891" i="1"/>
  <c r="H890" i="1"/>
  <c r="G890" i="1"/>
  <c r="F890" i="1"/>
  <c r="H889" i="1"/>
  <c r="G889" i="1"/>
  <c r="F889" i="1"/>
  <c r="H888" i="1"/>
  <c r="G888" i="1"/>
  <c r="F888" i="1"/>
  <c r="H887" i="1"/>
  <c r="G887" i="1"/>
  <c r="F887" i="1"/>
  <c r="H886" i="1"/>
  <c r="G886" i="1"/>
  <c r="F886" i="1"/>
  <c r="H885" i="1"/>
  <c r="G885" i="1"/>
  <c r="F885" i="1"/>
  <c r="H884" i="1"/>
  <c r="G884" i="1"/>
  <c r="F884" i="1"/>
  <c r="H883" i="1"/>
  <c r="G883" i="1"/>
  <c r="F883" i="1"/>
  <c r="H882" i="1"/>
  <c r="G882" i="1"/>
  <c r="F882" i="1"/>
  <c r="H881" i="1"/>
  <c r="G881" i="1"/>
  <c r="F881" i="1"/>
  <c r="H880" i="1"/>
  <c r="G880" i="1"/>
  <c r="F880" i="1"/>
  <c r="G879" i="1"/>
  <c r="F879" i="1"/>
  <c r="H878" i="1"/>
  <c r="G878" i="1"/>
  <c r="F878" i="1"/>
  <c r="H877" i="1"/>
  <c r="G877" i="1"/>
  <c r="F877" i="1"/>
  <c r="H876" i="1"/>
  <c r="G876" i="1"/>
  <c r="F876" i="1"/>
  <c r="H875" i="1"/>
  <c r="G875" i="1"/>
  <c r="F875" i="1"/>
  <c r="H874" i="1"/>
  <c r="G874" i="1"/>
  <c r="F874" i="1"/>
  <c r="H873" i="1"/>
  <c r="G873" i="1"/>
  <c r="F873" i="1"/>
  <c r="H872" i="1"/>
  <c r="G872" i="1"/>
  <c r="F872" i="1"/>
  <c r="H871" i="1"/>
  <c r="G871" i="1"/>
  <c r="F871" i="1"/>
  <c r="H870" i="1"/>
  <c r="G870" i="1"/>
  <c r="F870" i="1"/>
  <c r="H869" i="1"/>
  <c r="G869" i="1"/>
  <c r="F869" i="1"/>
  <c r="H868" i="1"/>
  <c r="G868" i="1"/>
  <c r="F868" i="1"/>
  <c r="H867" i="1"/>
  <c r="G867" i="1"/>
  <c r="F867" i="1"/>
  <c r="H866" i="1"/>
  <c r="G866" i="1"/>
  <c r="F866" i="1"/>
  <c r="H865" i="1"/>
  <c r="G865" i="1"/>
  <c r="F865" i="1"/>
  <c r="H864" i="1"/>
  <c r="G864" i="1"/>
  <c r="F864" i="1"/>
  <c r="H863" i="1"/>
  <c r="G863" i="1"/>
  <c r="F863" i="1"/>
  <c r="H862" i="1"/>
  <c r="G862" i="1"/>
  <c r="F862" i="1"/>
  <c r="H861" i="1"/>
  <c r="G861" i="1"/>
  <c r="F861" i="1"/>
  <c r="H860" i="1"/>
  <c r="G860" i="1"/>
  <c r="F860" i="1"/>
  <c r="H859" i="1"/>
  <c r="G859" i="1"/>
  <c r="F859" i="1"/>
  <c r="H858" i="1"/>
  <c r="G858" i="1"/>
  <c r="F858" i="1"/>
  <c r="H857" i="1"/>
  <c r="G857" i="1"/>
  <c r="F857" i="1"/>
  <c r="H856" i="1"/>
  <c r="G856" i="1"/>
  <c r="F856" i="1"/>
  <c r="H855" i="1"/>
  <c r="G855" i="1"/>
  <c r="F855" i="1"/>
  <c r="H854" i="1"/>
  <c r="G854" i="1"/>
  <c r="F854" i="1"/>
  <c r="H853" i="1"/>
  <c r="G853" i="1"/>
  <c r="F853" i="1"/>
  <c r="H852" i="1"/>
  <c r="G852" i="1"/>
  <c r="F852" i="1"/>
  <c r="H851" i="1"/>
  <c r="G851" i="1"/>
  <c r="F851" i="1"/>
  <c r="H850" i="1"/>
  <c r="G850" i="1"/>
  <c r="F850" i="1"/>
  <c r="H849" i="1"/>
  <c r="G849" i="1"/>
  <c r="F849" i="1"/>
  <c r="H848" i="1"/>
  <c r="G848" i="1"/>
  <c r="F848" i="1"/>
  <c r="H847" i="1"/>
  <c r="G847" i="1"/>
  <c r="F847" i="1"/>
  <c r="H846" i="1"/>
  <c r="G846" i="1"/>
  <c r="F846" i="1"/>
  <c r="H845" i="1"/>
  <c r="G845" i="1"/>
  <c r="F845" i="1"/>
  <c r="H844" i="1"/>
  <c r="G844" i="1"/>
  <c r="F844" i="1"/>
  <c r="H843" i="1"/>
  <c r="G843" i="1"/>
  <c r="F843" i="1"/>
  <c r="H842" i="1"/>
  <c r="G842" i="1"/>
  <c r="F842" i="1"/>
  <c r="H841" i="1"/>
  <c r="G841" i="1"/>
  <c r="F841" i="1"/>
  <c r="H840" i="1"/>
  <c r="G840" i="1"/>
  <c r="F840" i="1"/>
  <c r="H839" i="1"/>
  <c r="G839" i="1"/>
  <c r="F839" i="1"/>
  <c r="H838" i="1"/>
  <c r="G838" i="1"/>
  <c r="F838" i="1"/>
  <c r="H837" i="1"/>
  <c r="G837" i="1"/>
  <c r="F837" i="1"/>
  <c r="H836" i="1"/>
  <c r="G836" i="1"/>
  <c r="F836" i="1"/>
  <c r="H835" i="1"/>
  <c r="G835" i="1"/>
  <c r="F835" i="1"/>
  <c r="H834" i="1"/>
  <c r="G834" i="1"/>
  <c r="F834" i="1"/>
  <c r="H833" i="1"/>
  <c r="G833" i="1"/>
  <c r="F833" i="1"/>
  <c r="H832" i="1"/>
  <c r="G832" i="1"/>
  <c r="F832" i="1"/>
  <c r="H831" i="1"/>
  <c r="G831" i="1"/>
  <c r="F831" i="1"/>
  <c r="H830" i="1"/>
  <c r="G830" i="1"/>
  <c r="F830" i="1"/>
  <c r="H829" i="1"/>
  <c r="G829" i="1"/>
  <c r="F829" i="1"/>
  <c r="H828" i="1"/>
  <c r="G828" i="1"/>
  <c r="F828" i="1"/>
  <c r="H827" i="1"/>
  <c r="G827" i="1"/>
  <c r="F827" i="1"/>
  <c r="H826" i="1"/>
  <c r="G826" i="1"/>
  <c r="F826" i="1"/>
  <c r="H825" i="1"/>
  <c r="G825" i="1"/>
  <c r="F825" i="1"/>
  <c r="H824" i="1"/>
  <c r="G824" i="1"/>
  <c r="F824" i="1"/>
  <c r="H823" i="1"/>
  <c r="G823" i="1"/>
  <c r="F823" i="1"/>
  <c r="H822" i="1"/>
  <c r="G822" i="1"/>
  <c r="F822" i="1"/>
  <c r="H821" i="1"/>
  <c r="G821" i="1"/>
  <c r="F821" i="1"/>
  <c r="H820" i="1"/>
  <c r="G820" i="1"/>
  <c r="F820" i="1"/>
  <c r="H819" i="1"/>
  <c r="G819" i="1"/>
  <c r="F819" i="1"/>
  <c r="G818" i="1"/>
  <c r="H817" i="1"/>
  <c r="G817" i="1"/>
  <c r="F817" i="1"/>
  <c r="H816" i="1"/>
  <c r="G816" i="1"/>
  <c r="F816" i="1"/>
  <c r="H815" i="1"/>
  <c r="G815" i="1"/>
  <c r="F815" i="1"/>
  <c r="H814" i="1"/>
  <c r="G814" i="1"/>
  <c r="F814" i="1"/>
  <c r="H813" i="1"/>
  <c r="G813" i="1"/>
  <c r="F813" i="1"/>
  <c r="G812" i="1"/>
  <c r="F812" i="1"/>
  <c r="H811" i="1"/>
  <c r="G811" i="1"/>
  <c r="F811" i="1"/>
  <c r="H810" i="1"/>
  <c r="G810" i="1"/>
  <c r="F810" i="1"/>
  <c r="H809" i="1"/>
  <c r="G809" i="1"/>
  <c r="F809" i="1"/>
  <c r="H808" i="1"/>
  <c r="G808" i="1"/>
  <c r="F808" i="1"/>
  <c r="H807" i="1"/>
  <c r="G807" i="1"/>
  <c r="F807" i="1"/>
  <c r="H806" i="1"/>
  <c r="G806" i="1"/>
  <c r="F806" i="1"/>
  <c r="H805" i="1"/>
  <c r="G805" i="1"/>
  <c r="F805" i="1"/>
  <c r="H804" i="1"/>
  <c r="G804" i="1"/>
  <c r="F804" i="1"/>
  <c r="H803" i="1"/>
  <c r="G803" i="1"/>
  <c r="F803" i="1"/>
  <c r="H802" i="1"/>
  <c r="G802" i="1"/>
  <c r="F802" i="1"/>
  <c r="H801" i="1"/>
  <c r="G801" i="1"/>
  <c r="F801" i="1"/>
  <c r="H800" i="1"/>
  <c r="G800" i="1"/>
  <c r="F800" i="1"/>
  <c r="H799" i="1"/>
  <c r="G799" i="1"/>
  <c r="F799" i="1"/>
  <c r="H798" i="1"/>
  <c r="G798" i="1"/>
  <c r="F798" i="1"/>
  <c r="H797" i="1"/>
  <c r="G797" i="1"/>
  <c r="F797" i="1"/>
  <c r="H796" i="1"/>
  <c r="G796" i="1"/>
  <c r="F796" i="1"/>
  <c r="H795" i="1"/>
  <c r="G795" i="1"/>
  <c r="F795" i="1"/>
  <c r="H794" i="1"/>
  <c r="G794" i="1"/>
  <c r="F794" i="1"/>
  <c r="H793" i="1"/>
  <c r="G793" i="1"/>
  <c r="F793" i="1"/>
  <c r="H792" i="1"/>
  <c r="G792" i="1"/>
  <c r="F792" i="1"/>
  <c r="H791" i="1"/>
  <c r="G791" i="1"/>
  <c r="F791" i="1"/>
  <c r="H790" i="1"/>
  <c r="G790" i="1"/>
  <c r="F790" i="1"/>
  <c r="H789" i="1"/>
  <c r="G789" i="1"/>
  <c r="F789" i="1"/>
  <c r="H788" i="1"/>
  <c r="G788" i="1"/>
  <c r="F788" i="1"/>
  <c r="H787" i="1"/>
  <c r="G787" i="1"/>
  <c r="F787" i="1"/>
  <c r="H786" i="1"/>
  <c r="G786" i="1"/>
  <c r="F786" i="1"/>
  <c r="H785" i="1"/>
  <c r="G785" i="1"/>
  <c r="F785" i="1"/>
  <c r="H784" i="1"/>
  <c r="G784" i="1"/>
  <c r="F784" i="1"/>
  <c r="H783" i="1"/>
  <c r="G783" i="1"/>
  <c r="F783" i="1"/>
  <c r="H782" i="1"/>
  <c r="G782" i="1"/>
  <c r="F782" i="1"/>
  <c r="H781" i="1"/>
  <c r="G781" i="1"/>
  <c r="F781" i="1"/>
  <c r="H780" i="1"/>
  <c r="G780" i="1"/>
  <c r="F780" i="1"/>
  <c r="H779" i="1"/>
  <c r="G779" i="1"/>
  <c r="F779" i="1"/>
  <c r="G778" i="1"/>
  <c r="F778" i="1"/>
  <c r="H777" i="1"/>
  <c r="G777" i="1"/>
  <c r="F777" i="1"/>
  <c r="H776" i="1"/>
  <c r="G776" i="1"/>
  <c r="F776" i="1"/>
  <c r="H775" i="1"/>
  <c r="G775" i="1"/>
  <c r="F775" i="1"/>
  <c r="H774" i="1"/>
  <c r="G774" i="1"/>
  <c r="F774" i="1"/>
  <c r="H773" i="1"/>
  <c r="G773" i="1"/>
  <c r="F773" i="1"/>
  <c r="H772" i="1"/>
  <c r="G772" i="1"/>
  <c r="F772" i="1"/>
  <c r="H771" i="1"/>
  <c r="G771" i="1"/>
  <c r="F771" i="1"/>
  <c r="H770" i="1"/>
  <c r="G770" i="1"/>
  <c r="F770" i="1"/>
  <c r="H769" i="1"/>
  <c r="G769" i="1"/>
  <c r="F769" i="1"/>
  <c r="H768" i="1"/>
  <c r="G768" i="1"/>
  <c r="F768" i="1"/>
  <c r="H767" i="1"/>
  <c r="G767" i="1"/>
  <c r="F767" i="1"/>
  <c r="H766" i="1"/>
  <c r="G766" i="1"/>
  <c r="F766" i="1"/>
  <c r="H765" i="1"/>
  <c r="G765" i="1"/>
  <c r="F765" i="1"/>
  <c r="H764" i="1"/>
  <c r="G764" i="1"/>
  <c r="F764" i="1"/>
  <c r="H763" i="1"/>
  <c r="G763" i="1"/>
  <c r="F763" i="1"/>
  <c r="H762" i="1"/>
  <c r="G762" i="1"/>
  <c r="F762" i="1"/>
  <c r="H761" i="1"/>
  <c r="G761" i="1"/>
  <c r="F761" i="1"/>
  <c r="H760" i="1"/>
  <c r="G760" i="1"/>
  <c r="F760" i="1"/>
  <c r="H759" i="1"/>
  <c r="G759" i="1"/>
  <c r="F759" i="1"/>
  <c r="H758" i="1"/>
  <c r="G758" i="1"/>
  <c r="F758" i="1"/>
  <c r="H757" i="1"/>
  <c r="G757" i="1"/>
  <c r="F757" i="1"/>
  <c r="H756" i="1"/>
  <c r="G756" i="1"/>
  <c r="F756" i="1"/>
  <c r="H755" i="1"/>
  <c r="G755" i="1"/>
  <c r="F755" i="1"/>
  <c r="H754" i="1"/>
  <c r="G754" i="1"/>
  <c r="F754" i="1"/>
  <c r="H753" i="1"/>
  <c r="G753" i="1"/>
  <c r="F753" i="1"/>
  <c r="H752" i="1"/>
  <c r="G752" i="1"/>
  <c r="F752" i="1"/>
  <c r="H751" i="1"/>
  <c r="G751" i="1"/>
  <c r="F751" i="1"/>
  <c r="H750" i="1"/>
  <c r="G750" i="1"/>
  <c r="F750" i="1"/>
  <c r="G749" i="1"/>
  <c r="F749" i="1"/>
  <c r="H748" i="1"/>
  <c r="G748" i="1"/>
  <c r="F748" i="1"/>
  <c r="H747" i="1"/>
  <c r="G747" i="1"/>
  <c r="F747" i="1"/>
  <c r="H746" i="1"/>
  <c r="G746" i="1"/>
  <c r="F746" i="1"/>
  <c r="H745" i="1"/>
  <c r="G745" i="1"/>
  <c r="F745" i="1"/>
  <c r="H744" i="1"/>
  <c r="G744" i="1"/>
  <c r="F744" i="1"/>
  <c r="H743" i="1"/>
  <c r="G743" i="1"/>
  <c r="F743" i="1"/>
  <c r="H742" i="1"/>
  <c r="G742" i="1"/>
  <c r="F742" i="1"/>
  <c r="H741" i="1"/>
  <c r="G741" i="1"/>
  <c r="F741" i="1"/>
  <c r="H740" i="1"/>
  <c r="G740" i="1"/>
  <c r="F740" i="1"/>
  <c r="H739" i="1"/>
  <c r="G739" i="1"/>
  <c r="F739" i="1"/>
  <c r="H738" i="1"/>
  <c r="G738" i="1"/>
  <c r="F738" i="1"/>
  <c r="H737" i="1"/>
  <c r="G737" i="1"/>
  <c r="F737" i="1"/>
  <c r="H736" i="1"/>
  <c r="G736" i="1"/>
  <c r="F736" i="1"/>
  <c r="H735" i="1"/>
  <c r="G735" i="1"/>
  <c r="F735" i="1"/>
  <c r="H734" i="1"/>
  <c r="G734" i="1"/>
  <c r="F734" i="1"/>
  <c r="H733" i="1"/>
  <c r="G733" i="1"/>
  <c r="F733" i="1"/>
  <c r="H732" i="1"/>
  <c r="G732" i="1"/>
  <c r="F732" i="1"/>
  <c r="H731" i="1"/>
  <c r="G731" i="1"/>
  <c r="F731" i="1"/>
  <c r="H730" i="1"/>
  <c r="G730" i="1"/>
  <c r="F730" i="1"/>
  <c r="H729" i="1"/>
  <c r="G729" i="1"/>
  <c r="F729" i="1"/>
  <c r="H728" i="1"/>
  <c r="G728" i="1"/>
  <c r="F728" i="1"/>
  <c r="H727" i="1"/>
  <c r="G727" i="1"/>
  <c r="F727" i="1"/>
  <c r="H726" i="1"/>
  <c r="G726" i="1"/>
  <c r="F726" i="1"/>
  <c r="H725" i="1"/>
  <c r="G725" i="1"/>
  <c r="F725" i="1"/>
  <c r="H724" i="1"/>
  <c r="G724" i="1"/>
  <c r="F724" i="1"/>
  <c r="H723" i="1"/>
  <c r="G723" i="1"/>
  <c r="F723" i="1"/>
  <c r="G722" i="1"/>
  <c r="F722" i="1"/>
  <c r="H721" i="1"/>
  <c r="G721" i="1"/>
  <c r="F721" i="1"/>
  <c r="H720" i="1"/>
  <c r="G720" i="1"/>
  <c r="F720" i="1"/>
  <c r="H719" i="1"/>
  <c r="G719" i="1"/>
  <c r="F719" i="1"/>
  <c r="H718" i="1"/>
  <c r="G718" i="1"/>
  <c r="F718" i="1"/>
  <c r="H717" i="1"/>
  <c r="G717" i="1"/>
  <c r="F717" i="1"/>
  <c r="H716" i="1"/>
  <c r="G716" i="1"/>
  <c r="F716" i="1"/>
  <c r="H715" i="1"/>
  <c r="G715" i="1"/>
  <c r="F715" i="1"/>
  <c r="H714" i="1"/>
  <c r="G714" i="1"/>
  <c r="F714" i="1"/>
  <c r="H713" i="1"/>
  <c r="G713" i="1"/>
  <c r="F713" i="1"/>
  <c r="H712" i="1"/>
  <c r="G712" i="1"/>
  <c r="F712" i="1"/>
  <c r="H711" i="1"/>
  <c r="G711" i="1"/>
  <c r="F711" i="1"/>
  <c r="H710" i="1"/>
  <c r="G710" i="1"/>
  <c r="F710" i="1"/>
  <c r="H709" i="1"/>
  <c r="G709" i="1"/>
  <c r="F709" i="1"/>
  <c r="H708" i="1"/>
  <c r="G708" i="1"/>
  <c r="F708" i="1"/>
  <c r="H707" i="1"/>
  <c r="G707" i="1"/>
  <c r="F707" i="1"/>
  <c r="H706" i="1"/>
  <c r="G706" i="1"/>
  <c r="F706" i="1"/>
  <c r="H705" i="1"/>
  <c r="G705" i="1"/>
  <c r="F705" i="1"/>
  <c r="H704" i="1"/>
  <c r="G704" i="1"/>
  <c r="F704" i="1"/>
  <c r="H703" i="1"/>
  <c r="G703" i="1"/>
  <c r="F703" i="1"/>
  <c r="H702" i="1"/>
  <c r="G702" i="1"/>
  <c r="F702" i="1"/>
  <c r="H701" i="1"/>
  <c r="G701" i="1"/>
  <c r="F701" i="1"/>
  <c r="H700" i="1"/>
  <c r="G700" i="1"/>
  <c r="F700" i="1"/>
  <c r="H699" i="1"/>
  <c r="G699" i="1"/>
  <c r="F699" i="1"/>
  <c r="H698" i="1"/>
  <c r="G698" i="1"/>
  <c r="F698" i="1"/>
  <c r="H697" i="1"/>
  <c r="G697" i="1"/>
  <c r="F697" i="1"/>
  <c r="H696" i="1"/>
  <c r="G696" i="1"/>
  <c r="F696" i="1"/>
  <c r="H695" i="1"/>
  <c r="G695" i="1"/>
  <c r="F695" i="1"/>
  <c r="H694" i="1"/>
  <c r="G694" i="1"/>
  <c r="F694" i="1"/>
  <c r="H693" i="1"/>
  <c r="G693" i="1"/>
  <c r="F693" i="1"/>
  <c r="H692" i="1"/>
  <c r="G692" i="1"/>
  <c r="F692" i="1"/>
  <c r="H691" i="1"/>
  <c r="G691" i="1"/>
  <c r="F691" i="1"/>
  <c r="H690" i="1"/>
  <c r="G690" i="1"/>
  <c r="F690" i="1"/>
  <c r="H689" i="1"/>
  <c r="G689" i="1"/>
  <c r="F689" i="1"/>
  <c r="H688" i="1"/>
  <c r="G688" i="1"/>
  <c r="F688" i="1"/>
  <c r="H687" i="1"/>
  <c r="G687" i="1"/>
  <c r="F687" i="1"/>
  <c r="H686" i="1"/>
  <c r="G686" i="1"/>
  <c r="F686" i="1"/>
  <c r="H685" i="1"/>
  <c r="G685" i="1"/>
  <c r="F685" i="1"/>
  <c r="H684" i="1"/>
  <c r="G684" i="1"/>
  <c r="F684" i="1"/>
  <c r="H683" i="1"/>
  <c r="G683" i="1"/>
  <c r="F683" i="1"/>
  <c r="H682" i="1"/>
  <c r="G682" i="1"/>
  <c r="F682" i="1"/>
  <c r="H681" i="1"/>
  <c r="G681" i="1"/>
  <c r="F681" i="1"/>
  <c r="H680" i="1"/>
  <c r="G680" i="1"/>
  <c r="F680" i="1"/>
  <c r="H679" i="1"/>
  <c r="G679" i="1"/>
  <c r="F679" i="1"/>
  <c r="H678" i="1"/>
  <c r="G678" i="1"/>
  <c r="F678" i="1"/>
  <c r="H677" i="1"/>
  <c r="G677" i="1"/>
  <c r="F677" i="1"/>
  <c r="G676" i="1"/>
  <c r="F676" i="1"/>
  <c r="H675" i="1"/>
  <c r="G675" i="1"/>
  <c r="F675" i="1"/>
  <c r="H674" i="1"/>
  <c r="G674" i="1"/>
  <c r="F674" i="1"/>
  <c r="H673" i="1"/>
  <c r="G673" i="1"/>
  <c r="F673" i="1"/>
  <c r="H672" i="1"/>
  <c r="G672" i="1"/>
  <c r="F672" i="1"/>
  <c r="H671" i="1"/>
  <c r="G671" i="1"/>
  <c r="F671" i="1"/>
  <c r="H670" i="1"/>
  <c r="G670" i="1"/>
  <c r="F670" i="1"/>
  <c r="H669" i="1"/>
  <c r="G669" i="1"/>
  <c r="F669" i="1"/>
  <c r="H668" i="1"/>
  <c r="G668" i="1"/>
  <c r="F668" i="1"/>
  <c r="H667" i="1"/>
  <c r="G667" i="1"/>
  <c r="F667" i="1"/>
  <c r="H666" i="1"/>
  <c r="G666" i="1"/>
  <c r="F666" i="1"/>
  <c r="H665" i="1"/>
  <c r="G665" i="1"/>
  <c r="F665" i="1"/>
  <c r="H664" i="1"/>
  <c r="G664" i="1"/>
  <c r="F664" i="1"/>
  <c r="H663" i="1"/>
  <c r="G663" i="1"/>
  <c r="F663" i="1"/>
  <c r="H662" i="1"/>
  <c r="G662" i="1"/>
  <c r="F662" i="1"/>
  <c r="H661" i="1"/>
  <c r="G661" i="1"/>
  <c r="F661" i="1"/>
  <c r="H660" i="1"/>
  <c r="G660" i="1"/>
  <c r="F660" i="1"/>
  <c r="H659" i="1"/>
  <c r="G659" i="1"/>
  <c r="F659" i="1"/>
  <c r="H658" i="1"/>
  <c r="G658" i="1"/>
  <c r="F658" i="1"/>
  <c r="H657" i="1"/>
  <c r="G657" i="1"/>
  <c r="F657" i="1"/>
  <c r="H656" i="1"/>
  <c r="G656" i="1"/>
  <c r="F656" i="1"/>
  <c r="H655" i="1"/>
  <c r="G655" i="1"/>
  <c r="F655" i="1"/>
  <c r="H654" i="1"/>
  <c r="G654" i="1"/>
  <c r="F654" i="1"/>
  <c r="H653" i="1"/>
  <c r="G653" i="1"/>
  <c r="F653" i="1"/>
  <c r="H652" i="1"/>
  <c r="G652" i="1"/>
  <c r="F652" i="1"/>
  <c r="H651" i="1"/>
  <c r="G651" i="1"/>
  <c r="F651" i="1"/>
  <c r="H650" i="1"/>
  <c r="G650" i="1"/>
  <c r="F650" i="1"/>
  <c r="H649" i="1"/>
  <c r="G649" i="1"/>
  <c r="F649" i="1"/>
  <c r="H648" i="1"/>
  <c r="G648" i="1"/>
  <c r="F648" i="1"/>
  <c r="H647" i="1"/>
  <c r="G647" i="1"/>
  <c r="F647" i="1"/>
  <c r="H646" i="1"/>
  <c r="G646" i="1"/>
  <c r="F646" i="1"/>
  <c r="H645" i="1"/>
  <c r="G645" i="1"/>
  <c r="F645" i="1"/>
  <c r="H644" i="1"/>
  <c r="G644" i="1"/>
  <c r="F644" i="1"/>
  <c r="H643" i="1"/>
  <c r="G643" i="1"/>
  <c r="F643" i="1"/>
  <c r="H642" i="1"/>
  <c r="G642" i="1"/>
  <c r="F642" i="1"/>
  <c r="H641" i="1"/>
  <c r="G641" i="1"/>
  <c r="F641" i="1"/>
  <c r="H640" i="1"/>
  <c r="G640" i="1"/>
  <c r="F640" i="1"/>
  <c r="H639" i="1"/>
  <c r="G639" i="1"/>
  <c r="F639" i="1"/>
  <c r="H638" i="1"/>
  <c r="G638" i="1"/>
  <c r="F638" i="1"/>
  <c r="H637" i="1"/>
  <c r="G637" i="1"/>
  <c r="F637" i="1"/>
  <c r="H636" i="1"/>
  <c r="G636" i="1"/>
  <c r="F636" i="1"/>
  <c r="H635" i="1"/>
  <c r="G635" i="1"/>
  <c r="F635" i="1"/>
  <c r="H634" i="1"/>
  <c r="G634" i="1"/>
  <c r="F634" i="1"/>
  <c r="H633" i="1"/>
  <c r="G633" i="1"/>
  <c r="F633" i="1"/>
  <c r="H632" i="1"/>
  <c r="G632" i="1"/>
  <c r="F632" i="1"/>
  <c r="H631" i="1"/>
  <c r="G631" i="1"/>
  <c r="F631" i="1"/>
  <c r="H630" i="1"/>
  <c r="G630" i="1"/>
  <c r="F630" i="1"/>
  <c r="H629" i="1"/>
  <c r="G629" i="1"/>
  <c r="F629" i="1"/>
  <c r="H628" i="1"/>
  <c r="G628" i="1"/>
  <c r="F628" i="1"/>
  <c r="H627" i="1"/>
  <c r="G627" i="1"/>
  <c r="F627" i="1"/>
  <c r="H626" i="1"/>
  <c r="G626" i="1"/>
  <c r="F626" i="1"/>
  <c r="H625" i="1"/>
  <c r="G625" i="1"/>
  <c r="F625" i="1"/>
  <c r="H624" i="1"/>
  <c r="G624" i="1"/>
  <c r="F624" i="1"/>
  <c r="H623" i="1"/>
  <c r="G623" i="1"/>
  <c r="F623" i="1"/>
  <c r="H622" i="1"/>
  <c r="G622" i="1"/>
  <c r="F622" i="1"/>
  <c r="H621" i="1"/>
  <c r="G621" i="1"/>
  <c r="F621" i="1"/>
  <c r="H620" i="1"/>
  <c r="G620" i="1"/>
  <c r="F620" i="1"/>
  <c r="H619" i="1"/>
  <c r="G619" i="1"/>
  <c r="F619" i="1"/>
  <c r="H618" i="1"/>
  <c r="G618" i="1"/>
  <c r="F618" i="1"/>
  <c r="H617" i="1"/>
  <c r="G617" i="1"/>
  <c r="F617" i="1"/>
  <c r="H616" i="1"/>
  <c r="G616" i="1"/>
  <c r="F616" i="1"/>
  <c r="H615" i="1"/>
  <c r="G615" i="1"/>
  <c r="F615" i="1"/>
  <c r="H614" i="1"/>
  <c r="G614" i="1"/>
  <c r="F614" i="1"/>
  <c r="H613" i="1"/>
  <c r="G613" i="1"/>
  <c r="F613" i="1"/>
  <c r="H612" i="1"/>
  <c r="G612" i="1"/>
  <c r="F612" i="1"/>
  <c r="H611" i="1"/>
  <c r="G611" i="1"/>
  <c r="F611" i="1"/>
  <c r="H610" i="1"/>
  <c r="G610" i="1"/>
  <c r="F610" i="1"/>
  <c r="H609" i="1"/>
  <c r="G609" i="1"/>
  <c r="F609" i="1"/>
  <c r="H608" i="1"/>
  <c r="G608" i="1"/>
  <c r="F608" i="1"/>
  <c r="H607" i="1"/>
  <c r="G607" i="1"/>
  <c r="F607" i="1"/>
  <c r="H606" i="1"/>
  <c r="G606" i="1"/>
  <c r="F606" i="1"/>
  <c r="H605" i="1"/>
  <c r="G605" i="1"/>
  <c r="F605" i="1"/>
  <c r="H604" i="1"/>
  <c r="G604" i="1"/>
  <c r="F604" i="1"/>
  <c r="H603" i="1"/>
  <c r="G603" i="1"/>
  <c r="F603" i="1"/>
  <c r="H602" i="1"/>
  <c r="G602" i="1"/>
  <c r="F602" i="1"/>
  <c r="H601" i="1"/>
  <c r="G601" i="1"/>
  <c r="F601" i="1"/>
  <c r="H600" i="1"/>
  <c r="G600" i="1"/>
  <c r="F600" i="1"/>
  <c r="H599" i="1"/>
  <c r="G599" i="1"/>
  <c r="F599" i="1"/>
  <c r="H598" i="1"/>
  <c r="G598" i="1"/>
  <c r="F598" i="1"/>
  <c r="H597" i="1"/>
  <c r="G597" i="1"/>
  <c r="F597" i="1"/>
  <c r="H596" i="1"/>
  <c r="G596" i="1"/>
  <c r="F596" i="1"/>
  <c r="H595" i="1"/>
  <c r="G595" i="1"/>
  <c r="F595" i="1"/>
  <c r="H594" i="1"/>
  <c r="G594" i="1"/>
  <c r="F594" i="1"/>
  <c r="H593" i="1"/>
  <c r="G593" i="1"/>
  <c r="F593" i="1"/>
  <c r="H592" i="1"/>
  <c r="G592" i="1"/>
  <c r="F592" i="1"/>
  <c r="H591" i="1"/>
  <c r="G591" i="1"/>
  <c r="F591" i="1"/>
  <c r="H590" i="1"/>
  <c r="G590" i="1"/>
  <c r="F590" i="1"/>
  <c r="H589" i="1"/>
  <c r="G589" i="1"/>
  <c r="F589" i="1"/>
  <c r="H588" i="1"/>
  <c r="G588" i="1"/>
  <c r="F588" i="1"/>
  <c r="H587" i="1"/>
  <c r="G587" i="1"/>
  <c r="F587" i="1"/>
  <c r="H586" i="1"/>
  <c r="G586" i="1"/>
  <c r="F586" i="1"/>
  <c r="H585" i="1"/>
  <c r="G585" i="1"/>
  <c r="F585" i="1"/>
  <c r="H584" i="1"/>
  <c r="G584" i="1"/>
  <c r="F584" i="1"/>
  <c r="H583" i="1"/>
  <c r="G583" i="1"/>
  <c r="F583" i="1"/>
  <c r="H582" i="1"/>
  <c r="G582" i="1"/>
  <c r="F582" i="1"/>
  <c r="H581" i="1"/>
  <c r="G581" i="1"/>
  <c r="F581" i="1"/>
  <c r="H580" i="1"/>
  <c r="G580" i="1"/>
  <c r="F580" i="1"/>
  <c r="H579" i="1"/>
  <c r="G579" i="1"/>
  <c r="F579" i="1"/>
  <c r="H578" i="1"/>
  <c r="G578" i="1"/>
  <c r="F578" i="1"/>
  <c r="H577" i="1"/>
  <c r="G577" i="1"/>
  <c r="F577" i="1"/>
  <c r="H576" i="1"/>
  <c r="G576" i="1"/>
  <c r="F576" i="1"/>
  <c r="H575" i="1"/>
  <c r="G575" i="1"/>
  <c r="F575" i="1"/>
  <c r="G574" i="1"/>
  <c r="F574" i="1"/>
  <c r="H573" i="1"/>
  <c r="G573" i="1"/>
  <c r="F573" i="1"/>
  <c r="H572" i="1"/>
  <c r="G572" i="1"/>
  <c r="F572" i="1"/>
  <c r="H571" i="1"/>
  <c r="G571" i="1"/>
  <c r="F571" i="1"/>
  <c r="H570" i="1"/>
  <c r="G570" i="1"/>
  <c r="F570" i="1"/>
  <c r="H569" i="1"/>
  <c r="G569" i="1"/>
  <c r="F569" i="1"/>
  <c r="H568" i="1"/>
  <c r="G568" i="1"/>
  <c r="F568" i="1"/>
  <c r="H567" i="1"/>
  <c r="G567" i="1"/>
  <c r="F567" i="1"/>
  <c r="H566" i="1"/>
  <c r="G566" i="1"/>
  <c r="F566" i="1"/>
  <c r="G565" i="1"/>
  <c r="F565" i="1"/>
  <c r="G564" i="1"/>
  <c r="F564" i="1"/>
  <c r="H563" i="1"/>
  <c r="G563" i="1"/>
  <c r="F563" i="1"/>
  <c r="H562" i="1"/>
  <c r="G562" i="1"/>
  <c r="F562" i="1"/>
  <c r="H561" i="1"/>
  <c r="G561" i="1"/>
  <c r="F561" i="1"/>
  <c r="H560" i="1"/>
  <c r="G560" i="1"/>
  <c r="F560" i="1"/>
  <c r="H559" i="1"/>
  <c r="G559" i="1"/>
  <c r="F559" i="1"/>
  <c r="H558" i="1"/>
  <c r="G558" i="1"/>
  <c r="F558" i="1"/>
  <c r="H557" i="1"/>
  <c r="G557" i="1"/>
  <c r="F557" i="1"/>
  <c r="H556" i="1"/>
  <c r="G556" i="1"/>
  <c r="F556" i="1"/>
  <c r="H555" i="1"/>
  <c r="G555" i="1"/>
  <c r="F555" i="1"/>
  <c r="H554" i="1"/>
  <c r="G554" i="1"/>
  <c r="F554" i="1"/>
  <c r="H553" i="1"/>
  <c r="G553" i="1"/>
  <c r="F553" i="1"/>
  <c r="H552" i="1"/>
  <c r="G552" i="1"/>
  <c r="F552" i="1"/>
  <c r="H551" i="1"/>
  <c r="G551" i="1"/>
  <c r="F551" i="1"/>
  <c r="H550" i="1"/>
  <c r="G550" i="1"/>
  <c r="F550" i="1"/>
  <c r="H549" i="1"/>
  <c r="G549" i="1"/>
  <c r="F549" i="1"/>
  <c r="H548" i="1"/>
  <c r="G548" i="1"/>
  <c r="F548" i="1"/>
  <c r="H547" i="1"/>
  <c r="G547" i="1"/>
  <c r="F547" i="1"/>
  <c r="H546" i="1"/>
  <c r="G546" i="1"/>
  <c r="F546" i="1"/>
  <c r="H545" i="1"/>
  <c r="G545" i="1"/>
  <c r="F545" i="1"/>
  <c r="H544" i="1"/>
  <c r="G544" i="1"/>
  <c r="F544" i="1"/>
  <c r="H543" i="1"/>
  <c r="G543" i="1"/>
  <c r="F543" i="1"/>
  <c r="H542" i="1"/>
  <c r="G542" i="1"/>
  <c r="F542" i="1"/>
  <c r="H541" i="1"/>
  <c r="G541" i="1"/>
  <c r="F541" i="1"/>
  <c r="H540" i="1"/>
  <c r="G540" i="1"/>
  <c r="F540" i="1"/>
  <c r="H539" i="1"/>
  <c r="G539" i="1"/>
  <c r="F539" i="1"/>
  <c r="H538" i="1"/>
  <c r="G538" i="1"/>
  <c r="F538" i="1"/>
  <c r="H537" i="1"/>
  <c r="G537" i="1"/>
  <c r="F537" i="1"/>
  <c r="H536" i="1"/>
  <c r="G536" i="1"/>
  <c r="F536" i="1"/>
  <c r="H535" i="1"/>
  <c r="G535" i="1"/>
  <c r="F535" i="1"/>
  <c r="H534" i="1"/>
  <c r="G534" i="1"/>
  <c r="F534" i="1"/>
  <c r="H533" i="1"/>
  <c r="G533" i="1"/>
  <c r="F533" i="1"/>
  <c r="H532" i="1"/>
  <c r="G532" i="1"/>
  <c r="F532" i="1"/>
  <c r="H531" i="1"/>
  <c r="G531" i="1"/>
  <c r="F531" i="1"/>
  <c r="H530" i="1"/>
  <c r="G530" i="1"/>
  <c r="F530" i="1"/>
  <c r="H529" i="1"/>
  <c r="G529" i="1"/>
  <c r="F529" i="1"/>
  <c r="H528" i="1"/>
  <c r="G528" i="1"/>
  <c r="F528" i="1"/>
  <c r="H527" i="1"/>
  <c r="G527" i="1"/>
  <c r="F527" i="1"/>
  <c r="H526" i="1"/>
  <c r="G526" i="1"/>
  <c r="F526" i="1"/>
  <c r="H525" i="1"/>
  <c r="G525" i="1"/>
  <c r="F525" i="1"/>
  <c r="H524" i="1"/>
  <c r="G524" i="1"/>
  <c r="F524" i="1"/>
  <c r="H523" i="1"/>
  <c r="G523" i="1"/>
  <c r="F523" i="1"/>
  <c r="H522" i="1"/>
  <c r="G522" i="1"/>
  <c r="F522" i="1"/>
  <c r="H521" i="1"/>
  <c r="G521" i="1"/>
  <c r="F521" i="1"/>
  <c r="H520" i="1"/>
  <c r="G520" i="1"/>
  <c r="F520" i="1"/>
  <c r="H519" i="1"/>
  <c r="G519" i="1"/>
  <c r="F519" i="1"/>
  <c r="H518" i="1"/>
  <c r="G518" i="1"/>
  <c r="F518" i="1"/>
  <c r="H517" i="1"/>
  <c r="G517" i="1"/>
  <c r="F517" i="1"/>
  <c r="H516" i="1"/>
  <c r="G516" i="1"/>
  <c r="F516" i="1"/>
  <c r="H515" i="1"/>
  <c r="G515" i="1"/>
  <c r="F515" i="1"/>
  <c r="H514" i="1"/>
  <c r="G514" i="1"/>
  <c r="F514" i="1"/>
  <c r="H513" i="1"/>
  <c r="G513" i="1"/>
  <c r="F513" i="1"/>
  <c r="H512" i="1"/>
  <c r="G512" i="1"/>
  <c r="F512" i="1"/>
  <c r="H511" i="1"/>
  <c r="G511" i="1"/>
  <c r="F511" i="1"/>
  <c r="G510" i="1"/>
  <c r="F510" i="1"/>
  <c r="H509" i="1"/>
  <c r="G509" i="1"/>
  <c r="F509" i="1"/>
  <c r="H508" i="1"/>
  <c r="G508" i="1"/>
  <c r="F508" i="1"/>
  <c r="H507" i="1"/>
  <c r="G507" i="1"/>
  <c r="F507" i="1"/>
  <c r="H506" i="1"/>
  <c r="G506" i="1"/>
  <c r="F506" i="1"/>
  <c r="H505" i="1"/>
  <c r="G505" i="1"/>
  <c r="F505" i="1"/>
  <c r="H504" i="1"/>
  <c r="G504" i="1"/>
  <c r="F504" i="1"/>
  <c r="H503" i="1"/>
  <c r="G503" i="1"/>
  <c r="F503" i="1"/>
  <c r="H502" i="1"/>
  <c r="G502" i="1"/>
  <c r="F502" i="1"/>
  <c r="H501" i="1"/>
  <c r="G501" i="1"/>
  <c r="F501" i="1"/>
  <c r="H500" i="1"/>
  <c r="G500" i="1"/>
  <c r="F500" i="1"/>
  <c r="H499" i="1"/>
  <c r="G499" i="1"/>
  <c r="F499" i="1"/>
  <c r="H498" i="1"/>
  <c r="G498" i="1"/>
  <c r="F498" i="1"/>
  <c r="H497" i="1"/>
  <c r="G497" i="1"/>
  <c r="F497" i="1"/>
  <c r="H496" i="1"/>
  <c r="G496" i="1"/>
  <c r="F496" i="1"/>
  <c r="H495" i="1"/>
  <c r="G495" i="1"/>
  <c r="F495" i="1"/>
  <c r="H494" i="1"/>
  <c r="G494" i="1"/>
  <c r="F494" i="1"/>
  <c r="H493" i="1"/>
  <c r="G493" i="1"/>
  <c r="F493" i="1"/>
  <c r="H492" i="1"/>
  <c r="G492" i="1"/>
  <c r="F492" i="1"/>
  <c r="H491" i="1"/>
  <c r="G491" i="1"/>
  <c r="F491" i="1"/>
  <c r="H490" i="1"/>
  <c r="G490" i="1"/>
  <c r="F490" i="1"/>
  <c r="H489" i="1"/>
  <c r="G489" i="1"/>
  <c r="F489" i="1"/>
  <c r="H488" i="1"/>
  <c r="G488" i="1"/>
  <c r="F488" i="1"/>
  <c r="H487" i="1"/>
  <c r="G487" i="1"/>
  <c r="F487" i="1"/>
  <c r="H486" i="1"/>
  <c r="G486" i="1"/>
  <c r="F486" i="1"/>
  <c r="G485" i="1"/>
  <c r="F485" i="1"/>
  <c r="G484" i="1"/>
  <c r="F484" i="1"/>
  <c r="H483" i="1"/>
  <c r="G483" i="1"/>
  <c r="F483" i="1"/>
  <c r="G482" i="1"/>
  <c r="F482" i="1"/>
  <c r="G481" i="1"/>
  <c r="F481" i="1"/>
  <c r="H480" i="1"/>
  <c r="G480" i="1"/>
  <c r="F480" i="1"/>
  <c r="H479" i="1"/>
  <c r="G479" i="1"/>
  <c r="F479" i="1"/>
  <c r="H478" i="1"/>
  <c r="G478" i="1"/>
  <c r="F478" i="1"/>
  <c r="H477" i="1"/>
  <c r="G477" i="1"/>
  <c r="F477" i="1"/>
  <c r="H476" i="1"/>
  <c r="G476" i="1"/>
  <c r="F476" i="1"/>
  <c r="H475" i="1"/>
  <c r="G475" i="1"/>
  <c r="F475" i="1"/>
  <c r="H474" i="1"/>
  <c r="G474" i="1"/>
  <c r="F474" i="1"/>
  <c r="G473" i="1"/>
  <c r="F473" i="1"/>
  <c r="H472" i="1"/>
  <c r="G472" i="1"/>
  <c r="F472" i="1"/>
  <c r="H471" i="1"/>
  <c r="G471" i="1"/>
  <c r="F471" i="1"/>
  <c r="H470" i="1"/>
  <c r="G470" i="1"/>
  <c r="F470" i="1"/>
  <c r="H469" i="1"/>
  <c r="G469" i="1"/>
  <c r="F469" i="1"/>
  <c r="H468" i="1"/>
  <c r="G468" i="1"/>
  <c r="F468" i="1"/>
  <c r="H467" i="1"/>
  <c r="G467" i="1"/>
  <c r="F467" i="1"/>
  <c r="H466" i="1"/>
  <c r="G466" i="1"/>
  <c r="F466" i="1"/>
  <c r="G465" i="1"/>
  <c r="F465" i="1"/>
  <c r="H464" i="1"/>
  <c r="G464" i="1"/>
  <c r="F464" i="1"/>
  <c r="H463" i="1"/>
  <c r="G463" i="1"/>
  <c r="F463" i="1"/>
  <c r="H462" i="1"/>
  <c r="G462" i="1"/>
  <c r="F462" i="1"/>
  <c r="H461" i="1"/>
  <c r="G461" i="1"/>
  <c r="F461" i="1"/>
  <c r="H460" i="1"/>
  <c r="G460" i="1"/>
  <c r="F460" i="1"/>
  <c r="H459" i="1"/>
  <c r="G459" i="1"/>
  <c r="F459" i="1"/>
  <c r="H458" i="1"/>
  <c r="G458" i="1"/>
  <c r="F458" i="1"/>
  <c r="G457" i="1"/>
  <c r="F457" i="1"/>
  <c r="G456" i="1"/>
  <c r="F456" i="1"/>
  <c r="H455" i="1"/>
  <c r="G455" i="1"/>
  <c r="F455" i="1"/>
  <c r="H454" i="1"/>
  <c r="G454" i="1"/>
  <c r="F454" i="1"/>
  <c r="H453" i="1"/>
  <c r="G453" i="1"/>
  <c r="F453" i="1"/>
  <c r="H452" i="1"/>
  <c r="G452" i="1"/>
  <c r="F452" i="1"/>
  <c r="H451" i="1"/>
  <c r="G451" i="1"/>
  <c r="F451" i="1"/>
  <c r="G450" i="1"/>
  <c r="F450" i="1"/>
  <c r="H449" i="1"/>
  <c r="G449" i="1"/>
  <c r="F449" i="1"/>
  <c r="H448" i="1"/>
  <c r="G448" i="1"/>
  <c r="F448" i="1"/>
  <c r="H447" i="1"/>
  <c r="G447" i="1"/>
  <c r="F447" i="1"/>
  <c r="H446" i="1"/>
  <c r="G446" i="1"/>
  <c r="F446" i="1"/>
  <c r="H445" i="1"/>
  <c r="G445" i="1"/>
  <c r="F445" i="1"/>
  <c r="H444" i="1"/>
  <c r="G444" i="1"/>
  <c r="F444" i="1"/>
  <c r="G443" i="1"/>
  <c r="F443" i="1"/>
  <c r="H442" i="1"/>
  <c r="G442" i="1"/>
  <c r="F442" i="1"/>
  <c r="H441" i="1"/>
  <c r="G441" i="1"/>
  <c r="F441" i="1"/>
  <c r="H440" i="1"/>
  <c r="G440" i="1"/>
  <c r="F440" i="1"/>
  <c r="H439" i="1"/>
  <c r="G439" i="1"/>
  <c r="F439" i="1"/>
  <c r="H438" i="1"/>
  <c r="G438" i="1"/>
  <c r="F438" i="1"/>
  <c r="H437" i="1"/>
  <c r="G437" i="1"/>
  <c r="F437" i="1"/>
  <c r="H436" i="1"/>
  <c r="G436" i="1"/>
  <c r="F436" i="1"/>
  <c r="H435" i="1"/>
  <c r="G435" i="1"/>
  <c r="F435" i="1"/>
  <c r="H434" i="1"/>
  <c r="G434" i="1"/>
  <c r="F434" i="1"/>
  <c r="H433" i="1"/>
  <c r="G433" i="1"/>
  <c r="F433" i="1"/>
  <c r="H432" i="1"/>
  <c r="G432" i="1"/>
  <c r="F432" i="1"/>
  <c r="H431" i="1"/>
  <c r="G431" i="1"/>
  <c r="F431" i="1"/>
  <c r="H430" i="1"/>
  <c r="G430" i="1"/>
  <c r="F430" i="1"/>
  <c r="H429" i="1"/>
  <c r="G429" i="1"/>
  <c r="F429" i="1"/>
  <c r="H428" i="1"/>
  <c r="G428" i="1"/>
  <c r="F428" i="1"/>
  <c r="H427" i="1"/>
  <c r="G427" i="1"/>
  <c r="F427" i="1"/>
  <c r="H426" i="1"/>
  <c r="G426" i="1"/>
  <c r="F426" i="1"/>
  <c r="H425" i="1"/>
  <c r="G425" i="1"/>
  <c r="F425" i="1"/>
  <c r="H424" i="1"/>
  <c r="G424" i="1"/>
  <c r="F424" i="1"/>
  <c r="H423" i="1"/>
  <c r="G423" i="1"/>
  <c r="F423" i="1"/>
  <c r="H422" i="1"/>
  <c r="G422" i="1"/>
  <c r="F422" i="1"/>
  <c r="H421" i="1"/>
  <c r="G421" i="1"/>
  <c r="F421" i="1"/>
  <c r="H420" i="1"/>
  <c r="G420" i="1"/>
  <c r="F420" i="1"/>
  <c r="H419" i="1"/>
  <c r="G419" i="1"/>
  <c r="F419" i="1"/>
  <c r="H418" i="1"/>
  <c r="G418" i="1"/>
  <c r="F418" i="1"/>
  <c r="H417" i="1"/>
  <c r="G417" i="1"/>
  <c r="F417" i="1"/>
  <c r="H416" i="1"/>
  <c r="G416" i="1"/>
  <c r="F416" i="1"/>
  <c r="H415" i="1"/>
  <c r="G415" i="1"/>
  <c r="F415" i="1"/>
  <c r="H414" i="1"/>
  <c r="G414" i="1"/>
  <c r="F414" i="1"/>
  <c r="H413" i="1"/>
  <c r="G413" i="1"/>
  <c r="F413" i="1"/>
  <c r="H412" i="1"/>
  <c r="G412" i="1"/>
  <c r="F412" i="1"/>
  <c r="H411" i="1"/>
  <c r="G411" i="1"/>
  <c r="F411" i="1"/>
  <c r="G410" i="1"/>
  <c r="F410" i="1"/>
  <c r="H409" i="1"/>
  <c r="G409" i="1"/>
  <c r="F409" i="1"/>
  <c r="H408" i="1"/>
  <c r="G408" i="1"/>
  <c r="F408" i="1"/>
  <c r="H407" i="1"/>
  <c r="G407" i="1"/>
  <c r="F407" i="1"/>
  <c r="H406" i="1"/>
  <c r="G406" i="1"/>
  <c r="F406" i="1"/>
  <c r="G405" i="1"/>
  <c r="F405" i="1"/>
  <c r="G404" i="1"/>
  <c r="F404" i="1"/>
  <c r="G403" i="1"/>
  <c r="F403" i="1"/>
  <c r="H402" i="1"/>
  <c r="G402" i="1"/>
  <c r="F402" i="1"/>
  <c r="H401" i="1"/>
  <c r="G401" i="1"/>
  <c r="F401" i="1"/>
  <c r="H400" i="1"/>
  <c r="G400" i="1"/>
  <c r="F400" i="1"/>
  <c r="G399" i="1"/>
  <c r="F399" i="1"/>
  <c r="G398" i="1"/>
  <c r="F398" i="1"/>
  <c r="G397" i="1"/>
  <c r="F397" i="1"/>
  <c r="H396" i="1"/>
  <c r="G396" i="1"/>
  <c r="F396" i="1"/>
  <c r="H395" i="1"/>
  <c r="G395" i="1"/>
  <c r="F395" i="1"/>
  <c r="G394" i="1"/>
  <c r="F394" i="1"/>
  <c r="H393" i="1"/>
  <c r="G393" i="1"/>
  <c r="F393" i="1"/>
  <c r="H392" i="1"/>
  <c r="G392" i="1"/>
  <c r="F392" i="1"/>
  <c r="H391" i="1"/>
  <c r="G391" i="1"/>
  <c r="F391" i="1"/>
  <c r="H390" i="1"/>
  <c r="G390" i="1"/>
  <c r="F390" i="1"/>
  <c r="H389" i="1"/>
  <c r="G389" i="1"/>
  <c r="F389" i="1"/>
  <c r="G388" i="1"/>
  <c r="F388" i="1"/>
  <c r="H387" i="1"/>
  <c r="G387" i="1"/>
  <c r="F387" i="1"/>
  <c r="H386" i="1"/>
  <c r="G386" i="1"/>
  <c r="F386" i="1"/>
  <c r="H385" i="1"/>
  <c r="G385" i="1"/>
  <c r="F385" i="1"/>
  <c r="H384" i="1"/>
  <c r="G384" i="1"/>
  <c r="F384" i="1"/>
  <c r="H383" i="1"/>
  <c r="G383" i="1"/>
  <c r="F383" i="1"/>
  <c r="H382" i="1"/>
  <c r="G382" i="1"/>
  <c r="F382" i="1"/>
  <c r="H381" i="1"/>
  <c r="G381" i="1"/>
  <c r="F381" i="1"/>
  <c r="H380" i="1"/>
  <c r="G380" i="1"/>
  <c r="F380" i="1"/>
  <c r="G379" i="1"/>
  <c r="F379" i="1"/>
  <c r="H378" i="1"/>
  <c r="G378" i="1"/>
  <c r="F378" i="1"/>
  <c r="H377" i="1"/>
  <c r="G377" i="1"/>
  <c r="F377" i="1"/>
  <c r="H376" i="1"/>
  <c r="G376" i="1"/>
  <c r="F376" i="1"/>
  <c r="H375" i="1"/>
  <c r="G375" i="1"/>
  <c r="F375" i="1"/>
  <c r="H374" i="1"/>
  <c r="G374" i="1"/>
  <c r="F374" i="1"/>
  <c r="G373" i="1"/>
  <c r="F373" i="1"/>
  <c r="H372" i="1"/>
  <c r="G372" i="1"/>
  <c r="F372" i="1"/>
  <c r="H371" i="1"/>
  <c r="G371" i="1"/>
  <c r="F371" i="1"/>
  <c r="H370" i="1"/>
  <c r="G370" i="1"/>
  <c r="F370" i="1"/>
  <c r="H369" i="1"/>
  <c r="G369" i="1"/>
  <c r="F369" i="1"/>
  <c r="H368" i="1"/>
  <c r="G368" i="1"/>
  <c r="F368" i="1"/>
  <c r="H367" i="1"/>
  <c r="G367" i="1"/>
  <c r="F367" i="1"/>
  <c r="H366" i="1"/>
  <c r="G366" i="1"/>
  <c r="F366" i="1"/>
  <c r="H365" i="1"/>
  <c r="G365" i="1"/>
  <c r="F365" i="1"/>
  <c r="H364" i="1"/>
  <c r="G364" i="1"/>
  <c r="F364" i="1"/>
  <c r="H363" i="1"/>
  <c r="G363" i="1"/>
  <c r="F363" i="1"/>
  <c r="H362" i="1"/>
  <c r="G362" i="1"/>
  <c r="F362" i="1"/>
  <c r="H361" i="1"/>
  <c r="G361" i="1"/>
  <c r="F361" i="1"/>
  <c r="H360" i="1"/>
  <c r="G360" i="1"/>
  <c r="F360" i="1"/>
  <c r="G359" i="1"/>
  <c r="F359" i="1"/>
  <c r="H358" i="1"/>
  <c r="G358" i="1"/>
  <c r="F358" i="1"/>
  <c r="H357" i="1"/>
  <c r="G357" i="1"/>
  <c r="F357" i="1"/>
  <c r="H356" i="1"/>
  <c r="G356" i="1"/>
  <c r="F356" i="1"/>
  <c r="H355" i="1"/>
  <c r="G355" i="1"/>
  <c r="F355" i="1"/>
  <c r="H354" i="1"/>
  <c r="G354" i="1"/>
  <c r="F354" i="1"/>
  <c r="G353" i="1"/>
  <c r="F353" i="1"/>
  <c r="H352" i="1"/>
  <c r="G352" i="1"/>
  <c r="F352" i="1"/>
  <c r="G351" i="1"/>
  <c r="F351" i="1"/>
  <c r="H350" i="1"/>
  <c r="G350" i="1"/>
  <c r="F350" i="1"/>
  <c r="H349" i="1"/>
  <c r="G349" i="1"/>
  <c r="F349" i="1"/>
  <c r="H348" i="1"/>
  <c r="G348" i="1"/>
  <c r="F348" i="1"/>
  <c r="H347" i="1"/>
  <c r="G347" i="1"/>
  <c r="F347" i="1"/>
  <c r="H346" i="1"/>
  <c r="G346" i="1"/>
  <c r="F346" i="1"/>
  <c r="H345" i="1"/>
  <c r="G345" i="1"/>
  <c r="F345" i="1"/>
  <c r="H344" i="1"/>
  <c r="G344" i="1"/>
  <c r="F344" i="1"/>
  <c r="H343" i="1"/>
  <c r="G343" i="1"/>
  <c r="F343" i="1"/>
  <c r="H342" i="1"/>
  <c r="G342" i="1"/>
  <c r="F342" i="1"/>
  <c r="H341" i="1"/>
  <c r="G341" i="1"/>
  <c r="F341" i="1"/>
  <c r="H340" i="1"/>
  <c r="G340" i="1"/>
  <c r="F340" i="1"/>
  <c r="G339" i="1"/>
  <c r="F339" i="1"/>
  <c r="G338" i="1"/>
  <c r="F338" i="1"/>
  <c r="H337" i="1"/>
  <c r="G337" i="1"/>
  <c r="F337" i="1"/>
  <c r="H336" i="1"/>
  <c r="G336" i="1"/>
  <c r="F336" i="1"/>
  <c r="H335" i="1"/>
  <c r="G335" i="1"/>
  <c r="F335" i="1"/>
  <c r="H334" i="1"/>
  <c r="G334" i="1"/>
  <c r="F334" i="1"/>
  <c r="G333" i="1"/>
  <c r="F333" i="1"/>
  <c r="G332" i="1"/>
  <c r="F332" i="1"/>
  <c r="H331" i="1"/>
  <c r="G331" i="1"/>
  <c r="F331" i="1"/>
  <c r="H330" i="1"/>
  <c r="G330" i="1"/>
  <c r="F330" i="1"/>
  <c r="H329" i="1"/>
  <c r="G329" i="1"/>
  <c r="F329" i="1"/>
  <c r="H328" i="1"/>
  <c r="G328" i="1"/>
  <c r="F328" i="1"/>
  <c r="H327" i="1"/>
  <c r="G327" i="1"/>
  <c r="F327" i="1"/>
  <c r="G326" i="1"/>
  <c r="F326" i="1"/>
  <c r="H325" i="1"/>
  <c r="G325" i="1"/>
  <c r="F325" i="1"/>
  <c r="H324" i="1"/>
  <c r="G324" i="1"/>
  <c r="F324" i="1"/>
  <c r="H323" i="1"/>
  <c r="G323" i="1"/>
  <c r="F323" i="1"/>
  <c r="H322" i="1"/>
  <c r="G322" i="1"/>
  <c r="F322" i="1"/>
  <c r="G321" i="1"/>
  <c r="F321" i="1"/>
  <c r="H320" i="1"/>
  <c r="G320" i="1"/>
  <c r="F320" i="1"/>
  <c r="H319" i="1"/>
  <c r="G319" i="1"/>
  <c r="F319" i="1"/>
  <c r="H318" i="1"/>
  <c r="G318" i="1"/>
  <c r="F318" i="1"/>
  <c r="H317" i="1"/>
  <c r="G317" i="1"/>
  <c r="F317" i="1"/>
  <c r="G316" i="1"/>
  <c r="F316" i="1"/>
  <c r="H315" i="1"/>
  <c r="G315" i="1"/>
  <c r="F315" i="1"/>
  <c r="H314" i="1"/>
  <c r="G314" i="1"/>
  <c r="F314" i="1"/>
  <c r="H313" i="1"/>
  <c r="G313" i="1"/>
  <c r="F313" i="1"/>
  <c r="G312" i="1"/>
  <c r="F312" i="1"/>
  <c r="H311" i="1"/>
  <c r="G311" i="1"/>
  <c r="F311" i="1"/>
  <c r="H310" i="1"/>
  <c r="G310" i="1"/>
  <c r="F310" i="1"/>
  <c r="H309" i="1"/>
  <c r="G309" i="1"/>
  <c r="F309" i="1"/>
  <c r="H308" i="1"/>
  <c r="G308" i="1"/>
  <c r="F308" i="1"/>
  <c r="H307" i="1"/>
  <c r="G307" i="1"/>
  <c r="F307" i="1"/>
  <c r="H306" i="1"/>
  <c r="G306" i="1"/>
  <c r="F306" i="1"/>
  <c r="H305" i="1"/>
  <c r="G305" i="1"/>
  <c r="F305" i="1"/>
  <c r="H304" i="1"/>
  <c r="G304" i="1"/>
  <c r="F304" i="1"/>
  <c r="H303" i="1"/>
  <c r="G303" i="1"/>
  <c r="F303" i="1"/>
  <c r="H302" i="1"/>
  <c r="G302" i="1"/>
  <c r="F302" i="1"/>
  <c r="G301" i="1"/>
  <c r="F301" i="1"/>
  <c r="G300" i="1"/>
  <c r="F300" i="1"/>
  <c r="H299" i="1"/>
  <c r="G299" i="1"/>
  <c r="F299" i="1"/>
  <c r="H298" i="1"/>
  <c r="G298" i="1"/>
  <c r="F298" i="1"/>
  <c r="H297" i="1"/>
  <c r="G297" i="1"/>
  <c r="F297" i="1"/>
  <c r="H296" i="1"/>
  <c r="G296" i="1"/>
  <c r="F296" i="1"/>
  <c r="H295" i="1"/>
  <c r="G295" i="1"/>
  <c r="F295" i="1"/>
  <c r="H294" i="1"/>
  <c r="G294" i="1"/>
  <c r="F294" i="1"/>
  <c r="G293" i="1"/>
  <c r="F293" i="1"/>
  <c r="H292" i="1"/>
  <c r="G292" i="1"/>
  <c r="F292" i="1"/>
  <c r="H291" i="1"/>
  <c r="G291" i="1"/>
  <c r="F291" i="1"/>
  <c r="H290" i="1"/>
  <c r="G290" i="1"/>
  <c r="F290" i="1"/>
  <c r="H289" i="1"/>
  <c r="G289" i="1"/>
  <c r="F289" i="1"/>
  <c r="H288" i="1"/>
  <c r="G288" i="1"/>
  <c r="F288" i="1"/>
  <c r="H287" i="1"/>
  <c r="G287" i="1"/>
  <c r="F287" i="1"/>
  <c r="G286" i="1"/>
  <c r="F286" i="1"/>
  <c r="G285" i="1"/>
  <c r="F285" i="1"/>
  <c r="G284" i="1"/>
  <c r="F284" i="1"/>
  <c r="H283" i="1"/>
  <c r="G283" i="1"/>
  <c r="F283" i="1"/>
  <c r="H282" i="1"/>
  <c r="G282" i="1"/>
  <c r="F282" i="1"/>
  <c r="H281" i="1"/>
  <c r="G281" i="1"/>
  <c r="F281" i="1"/>
  <c r="H280" i="1"/>
  <c r="G280" i="1"/>
  <c r="F280" i="1"/>
  <c r="G279" i="1"/>
  <c r="F279" i="1"/>
  <c r="G278" i="1"/>
  <c r="F278" i="1"/>
  <c r="H277" i="1"/>
  <c r="G277" i="1"/>
  <c r="F277" i="1"/>
  <c r="H276" i="1"/>
  <c r="G276" i="1"/>
  <c r="F276" i="1"/>
  <c r="H275" i="1"/>
  <c r="G275" i="1"/>
  <c r="F275" i="1"/>
  <c r="H274" i="1"/>
  <c r="G274" i="1"/>
  <c r="F274" i="1"/>
  <c r="G273" i="1"/>
  <c r="F273" i="1"/>
  <c r="G272" i="1"/>
  <c r="F272" i="1"/>
  <c r="H271" i="1"/>
  <c r="G271" i="1"/>
  <c r="F271" i="1"/>
  <c r="H270" i="1"/>
  <c r="G270" i="1"/>
  <c r="F270" i="1"/>
  <c r="G269" i="1"/>
  <c r="F269" i="1"/>
  <c r="H268" i="1"/>
  <c r="G268" i="1"/>
  <c r="F268" i="1"/>
  <c r="G267" i="1"/>
  <c r="F267" i="1"/>
  <c r="H266" i="1"/>
  <c r="G266" i="1"/>
  <c r="F266" i="1"/>
  <c r="H265" i="1"/>
  <c r="G265" i="1"/>
  <c r="F265" i="1"/>
  <c r="G264" i="1"/>
  <c r="F264" i="1"/>
  <c r="H263" i="1"/>
  <c r="G263" i="1"/>
  <c r="F263" i="1"/>
  <c r="H262" i="1"/>
  <c r="G262" i="1"/>
  <c r="F262" i="1"/>
  <c r="H261" i="1"/>
  <c r="G261" i="1"/>
  <c r="F261" i="1"/>
  <c r="G260" i="1"/>
  <c r="F260" i="1"/>
  <c r="G259" i="1"/>
  <c r="F259" i="1"/>
  <c r="G258" i="1"/>
  <c r="F258" i="1"/>
  <c r="H257" i="1"/>
  <c r="G257" i="1"/>
  <c r="F257" i="1"/>
  <c r="H256" i="1"/>
  <c r="G256" i="1"/>
  <c r="F256" i="1"/>
  <c r="G255" i="1"/>
  <c r="F255" i="1"/>
  <c r="G254" i="1"/>
  <c r="F254" i="1"/>
  <c r="H253" i="1"/>
  <c r="G253" i="1"/>
  <c r="F253" i="1"/>
  <c r="G252" i="1"/>
  <c r="F252" i="1"/>
  <c r="G251" i="1"/>
  <c r="F251" i="1"/>
  <c r="G250" i="1"/>
  <c r="H249" i="1"/>
  <c r="G249" i="1"/>
  <c r="F249" i="1"/>
  <c r="H248" i="1"/>
  <c r="G248" i="1"/>
  <c r="F248" i="1"/>
  <c r="H247" i="1"/>
  <c r="G247" i="1"/>
  <c r="F247" i="1"/>
  <c r="H246" i="1"/>
  <c r="G246" i="1"/>
  <c r="F246" i="1"/>
  <c r="H245" i="1"/>
  <c r="G245" i="1"/>
  <c r="F245" i="1"/>
  <c r="H244" i="1"/>
  <c r="G244" i="1"/>
  <c r="F244" i="1"/>
  <c r="G243" i="1"/>
  <c r="F243" i="1"/>
  <c r="H242" i="1"/>
  <c r="G242" i="1"/>
  <c r="F242" i="1"/>
  <c r="G241" i="1"/>
  <c r="F241" i="1"/>
  <c r="H240" i="1"/>
  <c r="G240" i="1"/>
  <c r="F240" i="1"/>
  <c r="H239" i="1"/>
  <c r="G239" i="1"/>
  <c r="F239" i="1"/>
  <c r="H238" i="1"/>
  <c r="G238" i="1"/>
  <c r="F238" i="1"/>
  <c r="H237" i="1"/>
  <c r="G237" i="1"/>
  <c r="F237" i="1"/>
  <c r="H236" i="1"/>
  <c r="G236" i="1"/>
  <c r="F236" i="1"/>
  <c r="H235" i="1"/>
  <c r="G235" i="1"/>
  <c r="F235" i="1"/>
  <c r="H234" i="1"/>
  <c r="G234" i="1"/>
  <c r="F234" i="1"/>
  <c r="H233" i="1"/>
  <c r="G233" i="1"/>
  <c r="F233" i="1"/>
  <c r="H232" i="1"/>
  <c r="G232" i="1"/>
  <c r="F232" i="1"/>
  <c r="H231" i="1"/>
  <c r="G231" i="1"/>
  <c r="F231" i="1"/>
  <c r="H230" i="1"/>
  <c r="G230" i="1"/>
  <c r="F230" i="1"/>
  <c r="H229" i="1"/>
  <c r="G229" i="1"/>
  <c r="F229" i="1"/>
  <c r="H228" i="1"/>
  <c r="G228" i="1"/>
  <c r="F228" i="1"/>
  <c r="H227" i="1"/>
  <c r="G227" i="1"/>
  <c r="F227" i="1"/>
  <c r="H226" i="1"/>
  <c r="G226" i="1"/>
  <c r="F226" i="1"/>
  <c r="H225" i="1"/>
  <c r="G225" i="1"/>
  <c r="F225" i="1"/>
  <c r="G224" i="1"/>
  <c r="F224" i="1"/>
  <c r="H223" i="1"/>
  <c r="G223" i="1"/>
  <c r="F223" i="1"/>
  <c r="H222" i="1"/>
  <c r="G222" i="1"/>
  <c r="F222" i="1"/>
  <c r="H221" i="1"/>
  <c r="G221" i="1"/>
  <c r="F221" i="1"/>
  <c r="H220" i="1"/>
  <c r="G220" i="1"/>
  <c r="F220" i="1"/>
  <c r="H219" i="1"/>
  <c r="G219" i="1"/>
  <c r="F219" i="1"/>
  <c r="G218" i="1"/>
  <c r="F218" i="1"/>
  <c r="H217" i="1"/>
  <c r="G217" i="1"/>
  <c r="F217" i="1"/>
  <c r="H216" i="1"/>
  <c r="G216" i="1"/>
  <c r="F216" i="1"/>
  <c r="H215" i="1"/>
  <c r="G215" i="1"/>
  <c r="F215" i="1"/>
  <c r="H214" i="1"/>
  <c r="G214" i="1"/>
  <c r="F214" i="1"/>
  <c r="H213" i="1"/>
  <c r="G213" i="1"/>
  <c r="F213" i="1"/>
  <c r="G212" i="1"/>
  <c r="H211" i="1"/>
  <c r="G211" i="1"/>
  <c r="F211" i="1"/>
  <c r="H210" i="1"/>
  <c r="G210" i="1"/>
  <c r="F210" i="1"/>
  <c r="G209" i="1"/>
  <c r="F209" i="1"/>
  <c r="H208" i="1"/>
  <c r="G208" i="1"/>
  <c r="F208" i="1"/>
  <c r="H207" i="1"/>
  <c r="G207" i="1"/>
  <c r="F207" i="1"/>
  <c r="H206" i="1"/>
  <c r="G206" i="1"/>
  <c r="F206" i="1"/>
  <c r="H205" i="1"/>
  <c r="G205" i="1"/>
  <c r="F205" i="1"/>
  <c r="H204" i="1"/>
  <c r="G204" i="1"/>
  <c r="F204" i="1"/>
  <c r="G203" i="1"/>
  <c r="F203" i="1"/>
  <c r="G202" i="1"/>
  <c r="F202" i="1"/>
  <c r="H201" i="1"/>
  <c r="G201" i="1"/>
  <c r="F201" i="1"/>
  <c r="G200" i="1"/>
  <c r="F200" i="1"/>
  <c r="H199" i="1"/>
  <c r="G199" i="1"/>
  <c r="F199" i="1"/>
  <c r="H198" i="1"/>
  <c r="G198" i="1"/>
  <c r="F198" i="1"/>
  <c r="G197" i="1"/>
  <c r="F197" i="1"/>
  <c r="G196" i="1"/>
  <c r="F196" i="1"/>
  <c r="H195" i="1"/>
  <c r="G195" i="1"/>
  <c r="F195" i="1"/>
  <c r="H194" i="1"/>
  <c r="G194" i="1"/>
  <c r="F194" i="1"/>
  <c r="H193" i="1"/>
  <c r="G193" i="1"/>
  <c r="F193" i="1"/>
  <c r="H192" i="1"/>
  <c r="G192" i="1"/>
  <c r="F192" i="1"/>
  <c r="H191" i="1"/>
  <c r="G191" i="1"/>
  <c r="F191" i="1"/>
  <c r="H190" i="1"/>
  <c r="G190" i="1"/>
  <c r="F190" i="1"/>
  <c r="H189" i="1"/>
  <c r="G189" i="1"/>
  <c r="F189" i="1"/>
  <c r="H188" i="1"/>
  <c r="G188" i="1"/>
  <c r="F188" i="1"/>
  <c r="H187" i="1"/>
  <c r="G187" i="1"/>
  <c r="F187" i="1"/>
  <c r="G186" i="1"/>
  <c r="F186" i="1"/>
  <c r="H185" i="1"/>
  <c r="G185" i="1"/>
  <c r="F185" i="1"/>
  <c r="H184" i="1"/>
  <c r="G184" i="1"/>
  <c r="F184" i="1"/>
  <c r="H183" i="1"/>
  <c r="G183" i="1"/>
  <c r="F183" i="1"/>
  <c r="G182" i="1"/>
  <c r="F182" i="1"/>
  <c r="G181" i="1"/>
  <c r="F181" i="1"/>
  <c r="H180" i="1"/>
  <c r="G180" i="1"/>
  <c r="F180" i="1"/>
  <c r="H179" i="1"/>
  <c r="G179" i="1"/>
  <c r="F179" i="1"/>
  <c r="H178" i="1"/>
  <c r="G178" i="1"/>
  <c r="F178" i="1"/>
  <c r="H177" i="1"/>
  <c r="G177" i="1"/>
  <c r="F177" i="1"/>
  <c r="G176" i="1"/>
  <c r="F176" i="1"/>
  <c r="H175" i="1"/>
  <c r="G175" i="1"/>
  <c r="F175" i="1"/>
  <c r="H174" i="1"/>
  <c r="G174" i="1"/>
  <c r="F174" i="1"/>
  <c r="H173" i="1"/>
  <c r="G173" i="1"/>
  <c r="F173" i="1"/>
  <c r="H172" i="1"/>
  <c r="G172" i="1"/>
  <c r="F172" i="1"/>
  <c r="G171" i="1"/>
  <c r="F171" i="1"/>
  <c r="H170" i="1"/>
  <c r="G170" i="1"/>
  <c r="F170" i="1"/>
  <c r="H169" i="1"/>
  <c r="G169" i="1"/>
  <c r="F169" i="1"/>
  <c r="H168" i="1"/>
  <c r="G168" i="1"/>
  <c r="F168" i="1"/>
  <c r="H167" i="1"/>
  <c r="G167" i="1"/>
  <c r="F167" i="1"/>
  <c r="H166" i="1"/>
  <c r="G166" i="1"/>
  <c r="F166" i="1"/>
  <c r="H165" i="1"/>
  <c r="G165" i="1"/>
  <c r="F165" i="1"/>
  <c r="H164" i="1"/>
  <c r="G164" i="1"/>
  <c r="F164" i="1"/>
  <c r="G163" i="1"/>
  <c r="F163" i="1"/>
  <c r="G162" i="1"/>
  <c r="F162" i="1"/>
  <c r="G161" i="1"/>
  <c r="G160" i="1"/>
  <c r="F160" i="1"/>
  <c r="G159" i="1"/>
  <c r="F159" i="1"/>
  <c r="H158" i="1"/>
  <c r="G158" i="1"/>
  <c r="F158" i="1"/>
  <c r="H157" i="1"/>
  <c r="G157" i="1"/>
  <c r="F157" i="1"/>
  <c r="H156" i="1"/>
  <c r="G156" i="1"/>
  <c r="F156" i="1"/>
  <c r="H155" i="1"/>
  <c r="G155" i="1"/>
  <c r="F155" i="1"/>
  <c r="H154" i="1"/>
  <c r="G154" i="1"/>
  <c r="F154" i="1"/>
  <c r="H153" i="1"/>
  <c r="G153" i="1"/>
  <c r="F153" i="1"/>
  <c r="H152" i="1"/>
  <c r="G152" i="1"/>
  <c r="F152" i="1"/>
  <c r="H151" i="1"/>
  <c r="G151" i="1"/>
  <c r="F151" i="1"/>
  <c r="H150" i="1"/>
  <c r="G150" i="1"/>
  <c r="F150" i="1"/>
  <c r="H149" i="1"/>
  <c r="G149" i="1"/>
  <c r="F149" i="1"/>
  <c r="H148" i="1"/>
  <c r="G148" i="1"/>
  <c r="F148" i="1"/>
  <c r="H147" i="1"/>
  <c r="G147" i="1"/>
  <c r="F147" i="1"/>
  <c r="H146" i="1"/>
  <c r="G146" i="1"/>
  <c r="F146" i="1"/>
  <c r="H145" i="1"/>
  <c r="G145" i="1"/>
  <c r="F145" i="1"/>
  <c r="H144" i="1"/>
  <c r="G144" i="1"/>
  <c r="F144" i="1"/>
  <c r="H143" i="1"/>
  <c r="G143" i="1"/>
  <c r="F143" i="1"/>
  <c r="G142" i="1"/>
  <c r="F142" i="1"/>
  <c r="H141" i="1"/>
  <c r="G141" i="1"/>
  <c r="F141" i="1"/>
  <c r="G140" i="1"/>
  <c r="F140" i="1"/>
  <c r="H139" i="1"/>
  <c r="G139" i="1"/>
  <c r="F139" i="1"/>
  <c r="G138" i="1"/>
  <c r="F138" i="1"/>
  <c r="H137" i="1"/>
  <c r="G137" i="1"/>
  <c r="F137" i="1"/>
  <c r="G136" i="1"/>
  <c r="G135" i="1"/>
  <c r="F135" i="1"/>
  <c r="H134" i="1"/>
  <c r="G134" i="1"/>
  <c r="F134" i="1"/>
  <c r="H133" i="1"/>
  <c r="G133" i="1"/>
  <c r="F133" i="1"/>
  <c r="G132" i="1"/>
  <c r="F132" i="1"/>
  <c r="G131" i="1"/>
  <c r="F131" i="1"/>
  <c r="H130" i="1"/>
  <c r="G130" i="1"/>
  <c r="F130" i="1"/>
  <c r="H129" i="1"/>
  <c r="G129" i="1"/>
  <c r="F129" i="1"/>
  <c r="H128" i="1"/>
  <c r="G128" i="1"/>
  <c r="F128" i="1"/>
  <c r="H127" i="1"/>
  <c r="G127" i="1"/>
  <c r="F127" i="1"/>
  <c r="H126" i="1"/>
  <c r="G126" i="1"/>
  <c r="F126" i="1"/>
  <c r="H125" i="1"/>
  <c r="G125" i="1"/>
  <c r="F125" i="1"/>
  <c r="H124" i="1"/>
  <c r="G124" i="1"/>
  <c r="F124" i="1"/>
  <c r="H123" i="1"/>
  <c r="G123" i="1"/>
  <c r="F123" i="1"/>
  <c r="H122" i="1"/>
  <c r="G122" i="1"/>
  <c r="F122" i="1"/>
  <c r="H121" i="1"/>
  <c r="G121" i="1"/>
  <c r="F121" i="1"/>
  <c r="H120" i="1"/>
  <c r="G120" i="1"/>
  <c r="F120" i="1"/>
  <c r="H119" i="1"/>
  <c r="G119" i="1"/>
  <c r="F119" i="1"/>
  <c r="H118" i="1"/>
  <c r="G118" i="1"/>
  <c r="F118" i="1"/>
  <c r="H117" i="1"/>
  <c r="G117" i="1"/>
  <c r="F117" i="1"/>
  <c r="H116" i="1"/>
  <c r="G116" i="1"/>
  <c r="F116" i="1"/>
  <c r="H115" i="1"/>
  <c r="G115" i="1"/>
  <c r="F115" i="1"/>
  <c r="H114" i="1"/>
  <c r="G114" i="1"/>
  <c r="F114" i="1"/>
  <c r="H113" i="1"/>
  <c r="G113" i="1"/>
  <c r="F113" i="1"/>
  <c r="H112" i="1"/>
  <c r="G112" i="1"/>
  <c r="F112" i="1"/>
  <c r="H111" i="1"/>
  <c r="G111" i="1"/>
  <c r="F111" i="1"/>
  <c r="H110" i="1"/>
  <c r="G110" i="1"/>
  <c r="F110" i="1"/>
  <c r="H109" i="1"/>
  <c r="G109" i="1"/>
  <c r="F109" i="1"/>
  <c r="H108" i="1"/>
  <c r="G108" i="1"/>
  <c r="F108" i="1"/>
  <c r="H107" i="1"/>
  <c r="G107" i="1"/>
  <c r="F107" i="1"/>
  <c r="H106" i="1"/>
  <c r="G106" i="1"/>
  <c r="F106" i="1"/>
  <c r="H105" i="1"/>
  <c r="G105" i="1"/>
  <c r="F105" i="1"/>
  <c r="H104" i="1"/>
  <c r="G104" i="1"/>
  <c r="F104" i="1"/>
  <c r="G103" i="1"/>
  <c r="F103" i="1"/>
  <c r="H102" i="1"/>
  <c r="G102" i="1"/>
  <c r="F102" i="1"/>
  <c r="H101" i="1"/>
  <c r="G101" i="1"/>
  <c r="F101" i="1"/>
  <c r="H100" i="1"/>
  <c r="G100" i="1"/>
  <c r="F100" i="1"/>
  <c r="G99" i="1"/>
  <c r="H98" i="1"/>
  <c r="G98" i="1"/>
  <c r="F98" i="1"/>
  <c r="G97" i="1"/>
  <c r="F97" i="1"/>
  <c r="G96" i="1"/>
  <c r="F96" i="1"/>
  <c r="H95" i="1"/>
  <c r="G95" i="1"/>
  <c r="F95" i="1"/>
  <c r="G94" i="1"/>
  <c r="F94" i="1"/>
  <c r="H93" i="1"/>
  <c r="G93" i="1"/>
  <c r="F93" i="1"/>
  <c r="H92" i="1"/>
  <c r="G92" i="1"/>
  <c r="F92" i="1"/>
  <c r="H91" i="1"/>
  <c r="G91" i="1"/>
  <c r="F91" i="1"/>
  <c r="H90" i="1"/>
  <c r="G90" i="1"/>
  <c r="F90" i="1"/>
  <c r="H89" i="1"/>
  <c r="G89" i="1"/>
  <c r="F89" i="1"/>
  <c r="H88" i="1"/>
  <c r="G88" i="1"/>
  <c r="F88" i="1"/>
  <c r="H87" i="1"/>
  <c r="G87" i="1"/>
  <c r="F87" i="1"/>
  <c r="G86" i="1"/>
  <c r="F86" i="1"/>
  <c r="H85" i="1"/>
  <c r="G85" i="1"/>
  <c r="F85" i="1"/>
  <c r="H84" i="1"/>
  <c r="G84" i="1"/>
  <c r="F84" i="1"/>
  <c r="H83" i="1"/>
  <c r="G83" i="1"/>
  <c r="F83" i="1"/>
  <c r="H82" i="1"/>
  <c r="G82" i="1"/>
  <c r="F82" i="1"/>
  <c r="H81" i="1"/>
  <c r="G81" i="1"/>
  <c r="F81" i="1"/>
  <c r="H80" i="1"/>
  <c r="G80" i="1"/>
  <c r="F80" i="1"/>
  <c r="H79" i="1"/>
  <c r="G79" i="1"/>
  <c r="F79" i="1"/>
  <c r="H78" i="1"/>
  <c r="G78" i="1"/>
  <c r="F78" i="1"/>
  <c r="H77" i="1"/>
  <c r="G77" i="1"/>
  <c r="F77" i="1"/>
  <c r="H76" i="1"/>
  <c r="G76" i="1"/>
  <c r="F76" i="1"/>
  <c r="H75" i="1"/>
  <c r="G75" i="1"/>
  <c r="F75" i="1"/>
  <c r="H74" i="1"/>
  <c r="G74" i="1"/>
  <c r="F74" i="1"/>
  <c r="H73" i="1"/>
  <c r="G73" i="1"/>
  <c r="F73" i="1"/>
  <c r="H72" i="1"/>
  <c r="G72" i="1"/>
  <c r="F72" i="1"/>
  <c r="H71" i="1"/>
  <c r="G71" i="1"/>
  <c r="F71" i="1"/>
  <c r="H70" i="1"/>
  <c r="G70" i="1"/>
  <c r="F70" i="1"/>
  <c r="H69" i="1"/>
  <c r="G69" i="1"/>
  <c r="F69" i="1"/>
  <c r="H68" i="1"/>
  <c r="G68" i="1"/>
  <c r="F68" i="1"/>
  <c r="H67" i="1"/>
  <c r="G67" i="1"/>
  <c r="F67" i="1"/>
  <c r="H66" i="1"/>
  <c r="G66" i="1"/>
  <c r="F66" i="1"/>
  <c r="H65" i="1"/>
  <c r="G65" i="1"/>
  <c r="F65" i="1"/>
  <c r="H64" i="1"/>
  <c r="G64" i="1"/>
  <c r="F64" i="1"/>
  <c r="H63" i="1"/>
  <c r="G63" i="1"/>
  <c r="F63" i="1"/>
  <c r="G62" i="1"/>
  <c r="F62" i="1"/>
  <c r="H61" i="1"/>
  <c r="G61" i="1"/>
  <c r="F61" i="1"/>
  <c r="H60" i="1"/>
  <c r="G60" i="1"/>
  <c r="F60" i="1"/>
  <c r="H59" i="1"/>
  <c r="G59" i="1"/>
  <c r="F59" i="1"/>
  <c r="H58" i="1"/>
  <c r="G58" i="1"/>
  <c r="F58" i="1"/>
  <c r="H57" i="1"/>
  <c r="G57" i="1"/>
  <c r="F57" i="1"/>
  <c r="H56" i="1"/>
  <c r="G56" i="1"/>
  <c r="F56" i="1"/>
  <c r="H55" i="1"/>
  <c r="G55" i="1"/>
  <c r="F55" i="1"/>
  <c r="H54" i="1"/>
  <c r="G54" i="1"/>
  <c r="F54" i="1"/>
  <c r="H53" i="1"/>
  <c r="G53" i="1"/>
  <c r="F53" i="1"/>
  <c r="H52" i="1"/>
  <c r="G52" i="1"/>
  <c r="F52" i="1"/>
  <c r="H51" i="1"/>
  <c r="G51" i="1"/>
  <c r="F51" i="1"/>
  <c r="H50" i="1"/>
  <c r="G50" i="1"/>
  <c r="F50" i="1"/>
  <c r="H49" i="1"/>
  <c r="G49" i="1"/>
  <c r="F49" i="1"/>
  <c r="H48" i="1"/>
  <c r="G48" i="1"/>
  <c r="F48" i="1"/>
  <c r="H47" i="1"/>
  <c r="G47" i="1"/>
  <c r="F47" i="1"/>
  <c r="H46" i="1"/>
  <c r="G46" i="1"/>
  <c r="F46" i="1"/>
  <c r="H45" i="1"/>
  <c r="G45" i="1"/>
  <c r="F45" i="1"/>
  <c r="H44" i="1"/>
  <c r="G44" i="1"/>
  <c r="F44" i="1"/>
  <c r="H43" i="1"/>
  <c r="G43" i="1"/>
  <c r="F43" i="1"/>
  <c r="H42" i="1"/>
  <c r="G42" i="1"/>
  <c r="F42" i="1"/>
  <c r="H41" i="1"/>
  <c r="G41" i="1"/>
  <c r="F41" i="1"/>
  <c r="H40" i="1"/>
  <c r="G40" i="1"/>
  <c r="F40" i="1"/>
  <c r="H39" i="1"/>
  <c r="G39" i="1"/>
  <c r="F39" i="1"/>
  <c r="G38" i="1"/>
  <c r="F38" i="1"/>
  <c r="H37" i="1"/>
  <c r="G37" i="1"/>
  <c r="F37" i="1"/>
  <c r="H36" i="1"/>
  <c r="G36" i="1"/>
  <c r="F36" i="1"/>
  <c r="H35" i="1"/>
  <c r="G35" i="1"/>
  <c r="F35" i="1"/>
  <c r="H34" i="1"/>
  <c r="G34" i="1"/>
  <c r="F34" i="1"/>
  <c r="H33" i="1"/>
  <c r="G33" i="1"/>
  <c r="F33" i="1"/>
  <c r="H32" i="1"/>
  <c r="G32" i="1"/>
  <c r="F32" i="1"/>
  <c r="H31" i="1"/>
  <c r="G31" i="1"/>
  <c r="F31" i="1"/>
  <c r="H30" i="1"/>
  <c r="G30" i="1"/>
  <c r="F30" i="1"/>
  <c r="G29" i="1"/>
  <c r="F29" i="1"/>
  <c r="G28" i="1"/>
  <c r="F28" i="1"/>
  <c r="H27" i="1"/>
  <c r="G27" i="1"/>
  <c r="F27" i="1"/>
  <c r="H26" i="1"/>
  <c r="G26" i="1"/>
  <c r="F26" i="1"/>
  <c r="H25" i="1"/>
  <c r="G25" i="1"/>
  <c r="F25" i="1"/>
  <c r="H24" i="1"/>
  <c r="G24" i="1"/>
  <c r="F24" i="1"/>
  <c r="G23" i="1"/>
  <c r="F23" i="1"/>
  <c r="H22" i="1"/>
  <c r="G22" i="1"/>
  <c r="F22" i="1"/>
  <c r="H21" i="1"/>
  <c r="G21" i="1"/>
  <c r="F21" i="1"/>
  <c r="H20" i="1"/>
  <c r="G20" i="1"/>
  <c r="F20" i="1"/>
  <c r="H19" i="1"/>
  <c r="G19" i="1"/>
  <c r="F19" i="1"/>
  <c r="H18" i="1"/>
  <c r="G18" i="1"/>
  <c r="F18" i="1"/>
  <c r="H17" i="1"/>
  <c r="G17" i="1"/>
  <c r="F17" i="1"/>
  <c r="H16" i="1"/>
  <c r="G16" i="1"/>
  <c r="F16" i="1"/>
  <c r="G15" i="1"/>
  <c r="F15" i="1"/>
  <c r="H14" i="1"/>
  <c r="G14" i="1"/>
  <c r="F14" i="1"/>
  <c r="H13" i="1"/>
  <c r="G13" i="1"/>
  <c r="F13" i="1"/>
  <c r="H12" i="1"/>
  <c r="G12" i="1"/>
  <c r="F12" i="1"/>
  <c r="H11" i="1"/>
  <c r="G11" i="1"/>
  <c r="F11" i="1"/>
  <c r="G10" i="1"/>
  <c r="F10" i="1"/>
  <c r="H9" i="1"/>
  <c r="G9" i="1"/>
  <c r="F9" i="1"/>
  <c r="H8" i="1"/>
  <c r="G8" i="1"/>
  <c r="F8" i="1"/>
  <c r="G7" i="1"/>
  <c r="F7" i="1"/>
  <c r="H6" i="1"/>
  <c r="G6" i="1"/>
  <c r="F6" i="1"/>
  <c r="H5" i="1"/>
  <c r="G5" i="1"/>
  <c r="F5" i="1"/>
</calcChain>
</file>

<file path=xl/sharedStrings.xml><?xml version="1.0" encoding="utf-8"?>
<sst xmlns="http://schemas.openxmlformats.org/spreadsheetml/2006/main" count="12449" uniqueCount="2059">
  <si>
    <t>附件</t>
  </si>
  <si>
    <t>2022年省级稳外贸资金（支持企业抢订单事项）拨付项目列表</t>
  </si>
  <si>
    <t>单位：人民币元</t>
  </si>
  <si>
    <t>序号</t>
  </si>
  <si>
    <t>项目名称</t>
  </si>
  <si>
    <t>申报企业</t>
  </si>
  <si>
    <t>行政区</t>
  </si>
  <si>
    <t>项目类别</t>
  </si>
  <si>
    <t>海关代码</t>
  </si>
  <si>
    <t>经营状态</t>
  </si>
  <si>
    <t>2022-2023年９月份进出口额（万元）</t>
  </si>
  <si>
    <t>申请展位支出金额</t>
  </si>
  <si>
    <t>申请拨付金额</t>
  </si>
  <si>
    <t>纳入支持的展位支出金额</t>
  </si>
  <si>
    <t>拟支持金额</t>
  </si>
  <si>
    <t>2022年11月15日-11月18日慕尼黑电子展</t>
  </si>
  <si>
    <t>广东奥迪威传感科技股份有限公司</t>
  </si>
  <si>
    <t>番禺区</t>
  </si>
  <si>
    <t>境外展会</t>
  </si>
  <si>
    <t>2022年11月29-12月1日欧洲能源周展览会</t>
  </si>
  <si>
    <t>2022年11月2日-11月4日2022第四届广东（马来西亚）商品展</t>
  </si>
  <si>
    <t>广州浩亮策划服务有限公司</t>
  </si>
  <si>
    <t>2022年11月16日-11月20日印度尼西亚建材展</t>
  </si>
  <si>
    <t>广州市曼布斯钢结构工程有限公司</t>
  </si>
  <si>
    <t>2022年11月15日-11月18日美国国际游乐园及景点设备展览会</t>
  </si>
  <si>
    <t>广州市爱玩乐园科技有限公司</t>
  </si>
  <si>
    <t>2022年3月28日 -3月30日 阿联酋（迪拜）2022迪拜休闲游乐设备展</t>
  </si>
  <si>
    <t>广州市百顺动漫科技有限公司</t>
  </si>
  <si>
    <t>2022年3月28日 -3月30日2022迪拜休闲游乐设备展</t>
  </si>
  <si>
    <t>广州市凯昌电子有限公司</t>
  </si>
  <si>
    <t>2022年12月5日-2022年12月8日迪拜五大行业展</t>
  </si>
  <si>
    <t>广州曼妥斯钢结构工程有限公司</t>
  </si>
  <si>
    <t>2022年11月14-11月17日德国杜塞尔多夫国际医疗展</t>
  </si>
  <si>
    <t>广州市富施达医疗器械有限公司</t>
  </si>
  <si>
    <t>2022年3月28日 -3月30日是2022迪拜休闲游乐设备展</t>
  </si>
  <si>
    <t>广州卓远虚拟现实科技有限公司</t>
  </si>
  <si>
    <t>2022年12月19-12月21日 阿联酋（迪拜）2022年第十三届中国（阿联酋）贸易博览会</t>
  </si>
  <si>
    <t>广东派陶瓷业有限公司</t>
  </si>
  <si>
    <t>2022年10月19日-10月26日德国（杜塞尔多夫） 2022年德国杜塞尔多夫国际塑料橡胶展（K）</t>
  </si>
  <si>
    <t>广州天沅硅胶机械科技有限公司</t>
  </si>
  <si>
    <t>2022年8月31日-9月2日墨西哥（墨西哥城）2022年第13届墨西哥国际医疗器械展览会</t>
  </si>
  <si>
    <t>广州医鹭久歌医疗器械有限公司</t>
  </si>
  <si>
    <t>2022年11月08日-11月10日2022年迪拜国际餐饮酒店设备展</t>
  </si>
  <si>
    <t>广州强凌贸易有限公司</t>
  </si>
  <si>
    <t>从化区</t>
  </si>
  <si>
    <t>2022年10月25日-10月28日2022年新加坡餐饮酒店&amp;烘焙展览会</t>
  </si>
  <si>
    <t>2022年11月22日-11月24日中东（迪拜）国际汽车零配件及售后服务展览会</t>
  </si>
  <si>
    <t>广州赫厉狮森汽车用品有限公司</t>
  </si>
  <si>
    <t>2022年9月23日-9月26日SILMO法国巴黎国际光学眼镜展</t>
  </si>
  <si>
    <t>广州拓域包装制品有限公司</t>
  </si>
  <si>
    <t>荔湾区</t>
  </si>
  <si>
    <t>2022年10月31日—11月2日法兰克福中东（迪拜）国际美容及美发用品展览会</t>
  </si>
  <si>
    <t>广州彬斌进出口贸易有限公司</t>
  </si>
  <si>
    <t>2022年12月19日-12月21日阿联酋（迪拜）2022年第十三届届中国（阿联酋）贸易博览会</t>
  </si>
  <si>
    <t>广州市巴姆彼尼服饰有限公司</t>
  </si>
  <si>
    <t>广州捷和电子科技有限公司</t>
  </si>
  <si>
    <t>2022年12月05—12月08日阿联酋（迪拜）2022年阿联酋迪五大行业展览会BIG5</t>
  </si>
  <si>
    <t>艺宝新能源贸易（广州）有限公司</t>
  </si>
  <si>
    <t>2022年6月28日—7月1日意大利米兰国际舒适家居展览会（MCE)</t>
  </si>
  <si>
    <t>广州鼎致流体控制有限公司</t>
  </si>
  <si>
    <t>2022年6月2日-6月5日第十五届土耳其（伊斯坦布尔）国际汽车零配件及售后服务展览会</t>
  </si>
  <si>
    <t>中国电器科技研究院股份有限公司</t>
  </si>
  <si>
    <t>海珠区</t>
  </si>
  <si>
    <t>2022年11月2日-11月4日2022第四节广东（马来西亚）商品展</t>
  </si>
  <si>
    <t>广州浩基展览有限公司</t>
  </si>
  <si>
    <t>2022年10月25-10月28日2022年德国汉诺威金属板材加工展览会</t>
  </si>
  <si>
    <t>广州市布鲁斯凯机械有限公司</t>
  </si>
  <si>
    <t>IMTEX FOEMING 2022</t>
  </si>
  <si>
    <t>2022年11月23日-11月25日2022印度管展会第9版全印度展览与会议</t>
  </si>
  <si>
    <t>2022年10月13日-10月16日香港贸发局香港秋季电子产品展</t>
  </si>
  <si>
    <t>广州海葳特科技有限公司</t>
  </si>
  <si>
    <t>2022年12月1日-12月3日2022越南国际消费类电子及家用电器展</t>
  </si>
  <si>
    <t>2022年6月19日-6月21日科隆国际花园家具及花园装饰展</t>
  </si>
  <si>
    <t>广州嘉灏国际进出口有限公司</t>
  </si>
  <si>
    <t>2022年11月15日-11月18日2022年慕尼黑国际电子元器件博览会</t>
  </si>
  <si>
    <t>广州市爱浦电子科技有限公司</t>
  </si>
  <si>
    <t>黄埔区</t>
  </si>
  <si>
    <t>2022年11月2日-11月4日美国国际视听技术及系统集成展览会（InfoComm）</t>
  </si>
  <si>
    <t>广州视睿电子科技有限公司</t>
  </si>
  <si>
    <t>2022年10月31日-11月1日2022第四届广东（马来西亚）商品展</t>
  </si>
  <si>
    <t>广州鸿博微电子技术有限公司</t>
  </si>
  <si>
    <t>2022年12月1日-12月4日Fespa Eurasia 2022 土耳其Fespa数码印刷及广告展览会</t>
  </si>
  <si>
    <t>广州火叶科技有限公司</t>
  </si>
  <si>
    <t xml:space="preserve"> 2022年11月22日-11月24日迪拜汽车展</t>
  </si>
  <si>
    <t>广州枞冠轮胎有限公司</t>
  </si>
  <si>
    <t>2022年1月24日-1月27日2022年中东迪拜实验室设备及用品展</t>
  </si>
  <si>
    <t>广州蓝勃生物科技有限公司</t>
  </si>
  <si>
    <t>2022年5月17日-5月20日第27届巴西国际医疗器材展览会（HOSPITALAR 2022）</t>
  </si>
  <si>
    <t>2022年7月24日-7月28日第74届美国临床化学年会暨临床实验医学博览会（AACC）</t>
  </si>
  <si>
    <t>2022年7月27日-7月29日美国国际医疗器械及设备展览会 （FIME 2022）</t>
  </si>
  <si>
    <t>2022年11月14日-11月17日2022年德国国际医院及医疗设备展览会暨研讨会（MEDICA）</t>
  </si>
  <si>
    <t>2022年8月23-8月25日巴西圣保罗国际太阳能博览会</t>
  </si>
  <si>
    <t>广州三晶电气股份有限公司</t>
  </si>
  <si>
    <t>2022年8月23-8月24日南非国际太阳能博览会</t>
  </si>
  <si>
    <t>2022年9月14-9月16日第18届泰国曼谷可再生能源展</t>
  </si>
  <si>
    <t>2022年9月20-9月22日美国国际太阳能展览会</t>
  </si>
  <si>
    <t>2022年1月5日-1月8日CES 2022美国最大消费性电子展</t>
  </si>
  <si>
    <t>广州奕至家居科技有限公司</t>
  </si>
  <si>
    <t>2022年11月15日-11月18日德国慕尼黑展会</t>
  </si>
  <si>
    <t>广州金升阳科技有限公司</t>
  </si>
  <si>
    <t>2022年10月12日-14日越南国际家禽畜牧产业展览会</t>
  </si>
  <si>
    <t>广州欧密伽营养科技有限公司</t>
  </si>
  <si>
    <t>2022年11月10日-11月23日德国汉诺威国际畜牧展</t>
  </si>
  <si>
    <t>2022年11月23日-11月25日印度家禽畜牧展</t>
  </si>
  <si>
    <t>2022年8月22日—8月28日德国阿赫玛生物化学技术展览会ACHEMA</t>
  </si>
  <si>
    <t>广州珐玛珈智能设备股份有限公司</t>
  </si>
  <si>
    <t>2022年11月22日-11月26日第24届俄罗斯制药原料及制药工业展PharmaTech</t>
  </si>
  <si>
    <t>2022年11月8日-11月13日意大利米兰摩托车及自行车展览会 （EICMA）</t>
  </si>
  <si>
    <t>广州六环信息科技有限公司</t>
  </si>
  <si>
    <t>2022年10月19日-10月21日2022泰国国际医疗器械设备及实验室展MEDLAB ASIA</t>
  </si>
  <si>
    <t>广东和信健康科技有限公司</t>
  </si>
  <si>
    <t>2022年11月14日-11月17日2022年第54届世界医疗论坛国际展览会及会议(MEDICA)</t>
  </si>
  <si>
    <t>2022年10月19日-10月21日亚太区皮革展 东盟特展</t>
  </si>
  <si>
    <t>广州市斯洛柯高分子聚合物有限公司</t>
  </si>
  <si>
    <t>2022年10月19日-10月21日第二十二届越南国际鞋类、皮革及工业设备展览会暨越南国际鞋类、皮革制成品展览会</t>
  </si>
  <si>
    <t>2022年10月19日-21日亚太区皮革展 东盟特展</t>
  </si>
  <si>
    <t>硅碳猫（广州）科技有限公司</t>
  </si>
  <si>
    <t>2022年11月14日-11月17日第三十一届国际医疗制造业配件、零件及原材料展览会</t>
  </si>
  <si>
    <t>普霖医疗科技（广州）有限公司</t>
  </si>
  <si>
    <t>2022年10月24日-10月26日2022年阿联酋迪拜实验仪器设备展览会</t>
  </si>
  <si>
    <t>广州洁特生物过滤股份有限公司</t>
  </si>
  <si>
    <t>2022年10月19日—21日MEDLAB亚洲健康展会</t>
  </si>
  <si>
    <t>广州阳普医疗器械有限公司</t>
  </si>
  <si>
    <t>2022年11月16日-11月19日2022 NAEYC 美国幼教展</t>
  </si>
  <si>
    <t>牧童集团（广东）实业有限公司</t>
  </si>
  <si>
    <t>2022年10月26日-10月29日2022年俄罗斯莫斯科国际美容展</t>
  </si>
  <si>
    <t>广州年生美容仪器设备有限公司</t>
  </si>
  <si>
    <t>2022年9月7日-9月9日2022年第8届越南国际电力照明新能源展</t>
  </si>
  <si>
    <t>广州飒特红外科技有限公司</t>
  </si>
  <si>
    <t>2022年11月7日-11月9日2022年马来西亚国际电力能源展览会</t>
  </si>
  <si>
    <t>2022年10月19日-10月23日 法兰克福书展</t>
  </si>
  <si>
    <t>广州市新意印刷纸品有限公司</t>
  </si>
  <si>
    <t>2022年10月19日-10月26日德国杜塞尔多夫国际橡胶与塑料展览会</t>
  </si>
  <si>
    <t>广州鹿山新材料股份有限公司</t>
  </si>
  <si>
    <t>2022年7月12日-7月15日2022年哥伦比亚Meditech展会</t>
  </si>
  <si>
    <t>广州达安基因股份有限公司</t>
  </si>
  <si>
    <t>2022年8月24日-8月26日2022年菲律宾国际医疗器械展</t>
  </si>
  <si>
    <t>2022年9月7日-9月9日2022年西非医疗展览会Medic West Africa</t>
  </si>
  <si>
    <t>2022年10月19日-10月21日2022年泰国亚太临床实验室设备展MEDLAB Asia</t>
  </si>
  <si>
    <t>2022年11月14日-11月17日2022年德国杜塞尔多夫国际医院及医疗设备展览会</t>
  </si>
  <si>
    <t>2022年11月14日-11月17日第54届世界医疗论坛国际展览会及会议</t>
  </si>
  <si>
    <t>广州德成生物科技有限公司</t>
  </si>
  <si>
    <t>2022年9月13-9月
17日德国法兰克福2022年法兰克福国际汽车零配件及售后服务览会Automechanika
Frankfurt</t>
  </si>
  <si>
    <t>光杰电子科技（广州）有限公司</t>
  </si>
  <si>
    <t>2022年11月16日-11月18日2022年亚太区美容展-新加坡特别展</t>
  </si>
  <si>
    <t>广州旭妆生物科技有限公司</t>
  </si>
  <si>
    <t>2022年9月14日-9月16日NEPCON VIETNAM 2022</t>
  </si>
  <si>
    <t>广州雷辰智能科技有限公司</t>
  </si>
  <si>
    <t>2022年11月15日-11月18日2022年香港湾仔礼品及家庭用品展览会</t>
  </si>
  <si>
    <t>广州海纳百川电子实业有限公司</t>
  </si>
  <si>
    <t>2022年11月14日-11月17日 2022年第54届世界医疗论坛国际展览会及会议（MEDICA）</t>
  </si>
  <si>
    <t>广州康立明生物科技股份有限公司</t>
  </si>
  <si>
    <t>2022年8月8日-8月11日越南（平阳省土龙木市）越南平阳木工机械展</t>
  </si>
  <si>
    <t>广州市永特耐木胶贸易有限公司</t>
  </si>
  <si>
    <t>2022年9月12-9月16日慕尼黑国际饮料及液体食品技术博览会drinktec</t>
  </si>
  <si>
    <t>广州达意隆包装机械股份有限公司</t>
  </si>
  <si>
    <t>广州标际包装设备有限公司</t>
  </si>
  <si>
    <t>2022年11月2日-11月4日2022第四届广东（马来西亚）商品展览会</t>
  </si>
  <si>
    <t>广州市浩基建筑工程有限公司</t>
  </si>
  <si>
    <t>越秀区</t>
  </si>
  <si>
    <t>2022年11月22日-11月24日法兰克福中东迪拜汽配展</t>
  </si>
  <si>
    <t>广州捷宗汽车配件有限公司</t>
  </si>
  <si>
    <t>2022年12月19日-12月21日2022年第十三届中国（阿联酋）贸易博览会</t>
  </si>
  <si>
    <t>广州市爱丽丝发制品有限公司</t>
  </si>
  <si>
    <t>2022年11月22日-11月24日2022年中东（迪拜）国际汽车零配件及售后服务展览会</t>
  </si>
  <si>
    <t>广州天恩祥实业有限公司</t>
  </si>
  <si>
    <t>2022年10月31日-11月2日2022年迪拜国际美容博览会</t>
  </si>
  <si>
    <t>广州钰田包装制品有限公司</t>
  </si>
  <si>
    <t>2022年9月25-28日德国科隆五金博览会</t>
  </si>
  <si>
    <t>广州市志弘五金进出口有限公司</t>
  </si>
  <si>
    <t>2022年9月20日-9月23日德国国际玻璃技术展览会</t>
  </si>
  <si>
    <t>2022年11月21日-11月25日俄罗斯国际家具、配件及室内装潢展</t>
  </si>
  <si>
    <t>2022年12月19日-12月21日阿联酋（迪拜）2022年第十三届中国（阿联酋）贸易博览会</t>
  </si>
  <si>
    <t>广州佐伦仪器有限公司</t>
  </si>
  <si>
    <t>2022年8月22日-8月25日2022年俄罗斯(莫斯科)国际汽车零配件及售后服务展览会</t>
  </si>
  <si>
    <t>广州穗汛进出口有限公司</t>
  </si>
  <si>
    <t>天河区</t>
  </si>
  <si>
    <t>广州格瑞欧迪电子科技有限公司</t>
  </si>
  <si>
    <t>广州天机文化传播有限公司</t>
  </si>
  <si>
    <t>2022环球资源秋季香港展-2022年10月11日-10月14日</t>
  </si>
  <si>
    <t>广州金旎斯进出口有限公司</t>
  </si>
  <si>
    <t>2022年11月1-11月4日美国拉斯维加斯改装国际汽配展SEMA SHOW</t>
  </si>
  <si>
    <t>广东弘添汽车科技有限公司</t>
  </si>
  <si>
    <t>无海关代码</t>
  </si>
  <si>
    <t>2022年11月28-11月30日2022年德国慕尼黑国际体育用品博览会</t>
  </si>
  <si>
    <t>广州虹卡麦国际商贸有限公司</t>
  </si>
  <si>
    <t>2022年12月19日-12月21日（迪拜）2022年第十三届中国（阿联酋）贸易博览会</t>
  </si>
  <si>
    <t>广州博劳仕塑胶制品有限公司</t>
  </si>
  <si>
    <t>2022年10月2日-10月6日法兰克福国际灯光照明及建筑物技术与设备展览会</t>
  </si>
  <si>
    <t>广州强芯科技有限公司</t>
  </si>
  <si>
    <t>广州雷欧时电子科技有限公司</t>
  </si>
  <si>
    <t>2022年9月13日-9月17日德国法兰克福2022年德国法兰克福国际汽车零配件及售后服务展览会Automechanika Frankfurt</t>
  </si>
  <si>
    <t>广州市孚瑞汽车零配件有限公司</t>
  </si>
  <si>
    <t>2022年11月22日11月24日阿联酋迪拜2022年（迪拜）国际汽车零配件及售后服务展览会Automechanika Dubai</t>
  </si>
  <si>
    <t>广州优尼克汽车用品有限公司</t>
  </si>
  <si>
    <t>2022年12月5日-12月8日2022泰国影院展CineAsia</t>
  </si>
  <si>
    <t>广州市丽江经济发展有限公司</t>
  </si>
  <si>
    <t>2022年10月10日-10月13日美国(拉斯维加斯)2022年全球博彩博览会</t>
  </si>
  <si>
    <t>广州疯狂软件科技有限公司</t>
  </si>
  <si>
    <t>南沙区</t>
  </si>
  <si>
    <t>2022年3月16日-3月17日美国（拉斯维加斯）2022年美国游乐博览会</t>
  </si>
  <si>
    <t>广州市桔佳科技有限公司</t>
  </si>
  <si>
    <t>2022年12月5日-12月8日2022年迪拜五大行业展</t>
  </si>
  <si>
    <t>广东嘻箱记实业有限公司</t>
  </si>
  <si>
    <t>2022年9月2日-9月6日德国柏林IFA境外展会项目</t>
  </si>
  <si>
    <t>广州文石信息科技有限公司</t>
  </si>
  <si>
    <t>2022年10月19日-21日泰国曼谷亚太区皮革展东盟特展-物料</t>
  </si>
  <si>
    <t>泽英纸业贸易（广州）有限责任公司</t>
  </si>
  <si>
    <t>2022年12月19日-12月21日2022年第十三届中国(阿联酋)贸易博览会</t>
  </si>
  <si>
    <t>广州多半芬家居用品有限公司</t>
  </si>
  <si>
    <t>2022年11月1日-11月3日2022年泰国国际化妆品包装与制造加工技术展</t>
  </si>
  <si>
    <t>广州亿正塑料包装有限公司</t>
  </si>
  <si>
    <t>花都区</t>
  </si>
  <si>
    <t>2022年11月15日-11月18日2022年法国里昂泳池展
PISCINE GLONAL 11/2022(20122)</t>
  </si>
  <si>
    <t>广州蒙娜丽莎卫浴股份有限公司</t>
  </si>
  <si>
    <t>2022年11月28日-11月30日2022德国慕尼黑国际体育用品展览会</t>
  </si>
  <si>
    <t>广州市航瑞运动用品有限公司</t>
  </si>
  <si>
    <t>2022年12月19日-12月21日迪拜（阿联酋）2022年第十三届中国（阿联酋）贸易博览会</t>
  </si>
  <si>
    <t>广州格美定制产品有限公司</t>
  </si>
  <si>
    <t>2022年12月01日-12月03日马来西亚国际广告及LED展览会（吉隆坡）</t>
  </si>
  <si>
    <t>广州市吉鑫祥装饰建材有限公司</t>
  </si>
  <si>
    <t>广州芭蒂希亚玻璃集团有限公司</t>
  </si>
  <si>
    <t>2022年11月16-18日亚太区美容展2022-新加坡特别展</t>
  </si>
  <si>
    <t>广州丰和实业有限公司</t>
  </si>
  <si>
    <t>2022年11月15日-11月17日2022年澳大利亚中国纺织服装服饰展</t>
  </si>
  <si>
    <t>广州市麦可皮具有限公司</t>
  </si>
  <si>
    <t xml:space="preserve">2022年11月14日-17日德国（杜塞尔多夫）德国杜塞尔多夫医疗设备展览会 </t>
  </si>
  <si>
    <t>广州市仕璟诚无纺布制品有限公司</t>
  </si>
  <si>
    <t>广州鹰堡美发用品厂有限公司</t>
  </si>
  <si>
    <t>广州市晨锋美发用具有限公司</t>
  </si>
  <si>
    <t>2022年11月28日-11月30日2022年慕尼黑国际体育用品博览会</t>
  </si>
  <si>
    <t>广州汉肯运动科技有限公司</t>
  </si>
  <si>
    <t>2022年2月美国拉斯维加斯国际服装服饰及面料辅料展览会-2022年2月13-2月16日</t>
  </si>
  <si>
    <t>广州市万骏纺织品有限公司</t>
  </si>
  <si>
    <t>2022年10月31日-11月2日中东（迪拜）国际美容美发世界博览会</t>
  </si>
  <si>
    <t>广东高莉媞生物科技有限公司</t>
  </si>
  <si>
    <t>2022年11月16-18日（新加坡）亚太区美容展</t>
  </si>
  <si>
    <t>广州楚雨化妆品有限公司</t>
  </si>
  <si>
    <t>2022年11月3日-11月5日2022年印尼美容、美发及SPA展Cosmobeaute 
indonesia 2022</t>
  </si>
  <si>
    <t>广州宝橙化妆品有限公司</t>
  </si>
  <si>
    <t>2022年11月1日-11月3日In-cosmetics Asia</t>
  </si>
  <si>
    <t>广州巴泰新材料科技有限公司</t>
  </si>
  <si>
    <t>2022年11月2日-11月4日第四届广东（马来西亚）商品展</t>
  </si>
  <si>
    <t>华宝（广州）智能科技有限公司</t>
  </si>
  <si>
    <t>增城区</t>
  </si>
  <si>
    <t>2022年11月16日-11月18日亚太区美容展</t>
  </si>
  <si>
    <t>广州市汉唐实业有限公司</t>
  </si>
  <si>
    <t>2022年10月8日-10月10日-印度瓦楞展
India Corr Expo</t>
  </si>
  <si>
    <t>广州精陶机电设备有限公司</t>
  </si>
  <si>
    <t>汉邦（广州）智能科技有限公司</t>
  </si>
  <si>
    <t>2022年8月7日-8月10日美国拉斯维加斯国际服装家纺鞋展</t>
  </si>
  <si>
    <t>广州市欧谊服装有限公司</t>
  </si>
  <si>
    <t>2022年9月21日-9月22日2022欧洲气雾剂展FEAerosol 2022</t>
  </si>
  <si>
    <t>广州赛邦进出口贸易有限公司</t>
  </si>
  <si>
    <t>2022年11月1日-11月4日美国国际改装车及配件展览会</t>
  </si>
  <si>
    <t>广州市誉鹏汽车零部件有限公司</t>
  </si>
  <si>
    <t>2020年6月3日-6月5日美国NAMM乐器展会</t>
  </si>
  <si>
    <t>广州珠江恺撒堡钢琴有限公司</t>
  </si>
  <si>
    <t>广州市红妆佳莲化妆品有限公司</t>
  </si>
  <si>
    <t>2022年11月23日-11月26日第31届土耳其国际塑料工业展</t>
  </si>
  <si>
    <t>广州华研精密机械股份有限公司</t>
  </si>
  <si>
    <t>美恒通智能电子（广州）股份有限公司</t>
  </si>
  <si>
    <t>2022年10月11日-10月13日德国）纽伦堡）2022年德国纽伦堡制冷空调通风及热泵技术展</t>
  </si>
  <si>
    <t>广东纽恩泰新能源科技发展有限公司</t>
  </si>
  <si>
    <t>2022年10月19日-10月26日德国杜塞尔多夫国际塑料及橡胶展</t>
  </si>
  <si>
    <t>博创智能装备股份有限公司</t>
  </si>
  <si>
    <t>2022年10月11日-10月14日环球资源秋季香港展</t>
  </si>
  <si>
    <t>广州伟仕达电子科技有限公司</t>
  </si>
  <si>
    <t>2022年10月31日-11月2日迪拜中东杜拜国际美容美发展览会</t>
  </si>
  <si>
    <t>广州市采奴化妆品有限公司</t>
  </si>
  <si>
    <t>白云区</t>
  </si>
  <si>
    <t>广东拓臣科技发展有限公司</t>
  </si>
  <si>
    <t>2022年11月16日-11月18日亚太美容展(新加坡特别展)</t>
  </si>
  <si>
    <t>广州市雅创化妆品有限公司</t>
  </si>
  <si>
    <t>2022年12月1日-12月3日2022越南国际玩具及婴童用品博览会</t>
  </si>
  <si>
    <t>广州市舒心婴童用品有限公司</t>
  </si>
  <si>
    <t>2022年10月12日-14日日本东京2022东京国际医疗展</t>
  </si>
  <si>
    <t>广州正康医疗器械有限公司</t>
  </si>
  <si>
    <t>2022年11月14日-17日德国杜塞尔多夫2022德国杜塞尔多夫国际医疗展览会</t>
  </si>
  <si>
    <t>2022年7月12日-7月14日美国美容展</t>
  </si>
  <si>
    <t>广州宝莱美科技有限公司</t>
  </si>
  <si>
    <t>2022年8月22日-8月26日德国化妆品原料展</t>
  </si>
  <si>
    <t>2022年9月15日-9月17日泰国美容展</t>
  </si>
  <si>
    <t>2022年10月31日-11月2日迪拜国际美容展</t>
  </si>
  <si>
    <t>2022年11月16日-11月18日2022年美国拉斯维加斯汉麻容器专区展览会</t>
  </si>
  <si>
    <t>广州佳兴玻璃制品有限公司</t>
  </si>
  <si>
    <t>2022年11月28日-12月3日2022年亚洲国际(泰国)汉麻容器专区展览会</t>
  </si>
  <si>
    <t>2022年第十三届中国（阿联酋）贸易博览会-2022年12月19日-12月21日</t>
  </si>
  <si>
    <t>广州中尚生物科技有限公司</t>
  </si>
  <si>
    <t>2022年10月26日-10月29日俄罗斯莫斯科国际美容展</t>
  </si>
  <si>
    <t>广州优悦美美容美发用品有限公司</t>
  </si>
  <si>
    <t>广州美诺塑料有限公司</t>
  </si>
  <si>
    <t>2022年11月16日-11月19日2022年印尼国际塑料工业展</t>
  </si>
  <si>
    <t>广州百沙塑胶新材料有限公司</t>
  </si>
  <si>
    <t>2022年11月23日-11月26日越南(胡志明)2022年越南塑料工业展览会</t>
  </si>
  <si>
    <t>2022年11月8日-11月13日意大利米兰国际两轮车展览会</t>
  </si>
  <si>
    <t>广州市晋颢体育用品有限公司</t>
  </si>
  <si>
    <t>2022年12月19日-12月21日2022阿联酋(迪拜)2022年第十三届中国(阿联酋)贸易博览会</t>
  </si>
  <si>
    <t>广州珞高贸易有限公司</t>
  </si>
  <si>
    <t>2022年9月13日-9月15日2022年欧洲游乐园及景点展</t>
  </si>
  <si>
    <t>广州全优能气模有限公司</t>
  </si>
  <si>
    <t>2022年3月28日-3月30日2022迪拜休闲游乐设备展</t>
  </si>
  <si>
    <t>2022年11月8日-11月13日2022年意大利米兰国际两轮车展览会EICMA</t>
  </si>
  <si>
    <t>广州市布迩锶汽车配件有限公司</t>
  </si>
  <si>
    <t>2022年11月16日-11月18日新加坡亚太区美容展2022新加坡特别展</t>
  </si>
  <si>
    <t>广州市旺达美容美发工具有限公司</t>
  </si>
  <si>
    <t>2022年11月22日-11月24日中东(迪拜)国际汽车零配件及售后服务展览会</t>
  </si>
  <si>
    <t>广州非冷血贸易有限责任公司</t>
  </si>
  <si>
    <t>2022年10月3日-10月6日2022智利圣地亚哥国际建筑展览会EDIFICA</t>
  </si>
  <si>
    <t>广州特瑞科钢结构工程有限公司</t>
  </si>
  <si>
    <t>2022年11月1日-11月30日泰国国际化妆品包装与制造加工技术展COSMEX2022</t>
  </si>
  <si>
    <t>广东康容实业有限公司</t>
  </si>
  <si>
    <t>2022年10月31日-11月2日阿联酋(迪拜)2022年中东(迪拜)国际美容美发展览会</t>
  </si>
  <si>
    <t>广州左岳精细化工有限公司</t>
  </si>
  <si>
    <t>2022年11月27日-11月30日埃及CAIROICT展</t>
  </si>
  <si>
    <t>广州深康电子科技有限公司</t>
  </si>
  <si>
    <t>2022年11月28日-11月30日中东(迪拜)国际纺织展览会(IATF)</t>
  </si>
  <si>
    <t>广州市嘉舒亚服装有限责任公司</t>
  </si>
  <si>
    <t>2022年11月1日-11月4日美国拉斯维加斯2022年美国拉斯维加斯改装国际汽配展semashow</t>
  </si>
  <si>
    <t>广州驰奔达汽车散热器有限公司</t>
  </si>
  <si>
    <t>2022年美国拉斯维加斯国际汽车零配件展览会-2022年11月1日-11月3日</t>
  </si>
  <si>
    <t>广州市善照汽车照明电器有限公司</t>
  </si>
  <si>
    <t>代参展</t>
  </si>
  <si>
    <t>2022年第二届中国（印度尼西亚）贸易博览会-2022年8月31日-9月2日</t>
  </si>
  <si>
    <t>广州市益而高科技发展有限公司</t>
  </si>
  <si>
    <t>2022年第六届中国（墨西哥）贸易博览会-2022年11月8日-11月10日</t>
  </si>
  <si>
    <t>2022年第八届中国（巴西）贸易博览会-2022年12月8日-12月10日</t>
  </si>
  <si>
    <t>2022年第八届中国（印度）贸易博览会-2022年12月13日-12月15日</t>
  </si>
  <si>
    <t>广州市声达音响设备有限公司</t>
  </si>
  <si>
    <t>广州品汌服装有限公司</t>
  </si>
  <si>
    <t>2022年第十一届中国（波兰）贸易博览会-2022年11月24日-11月26日</t>
  </si>
  <si>
    <t>广州市万缘实业有限公司</t>
  </si>
  <si>
    <t>2022年美国奥兰多游乐设备展-2022年11月15日-11月18日</t>
  </si>
  <si>
    <t>广州贝斯乐游乐设备有限公司</t>
  </si>
  <si>
    <t>广州市共科电子科技有限公司</t>
  </si>
  <si>
    <t>2022年第五届中国（墨西哥）贸易博览会-2022年6月14日-6月16日</t>
  </si>
  <si>
    <t>广州驰扬香氛科技有限公司</t>
  </si>
  <si>
    <t>2022年第十届中国（波兰）贸易博览会-2022年6月22日-6月24日</t>
  </si>
  <si>
    <t>2022年中国（日本）贸易博览会-2022年6月21日-6月23日</t>
  </si>
  <si>
    <t>2022印尼国际消费类电子及家用电器博览会-2022年11月23日-11月25日</t>
  </si>
  <si>
    <t>广州市博樾新材料有限公司</t>
  </si>
  <si>
    <t>广州奥风科技发展有限公司</t>
  </si>
  <si>
    <t>广州安迪玛逊家具有限公司</t>
  </si>
  <si>
    <t>2022年第六届中国（南非）贸易博览会-2022年11月15日-11月17日</t>
  </si>
  <si>
    <t>广州家馨居贸易有限公司</t>
  </si>
  <si>
    <t>广州市高恩机械科技有限公司</t>
  </si>
  <si>
    <t>2022年中国（越南）贸易博览会-2022年8月29日-8月31日</t>
  </si>
  <si>
    <t>广州市亿汇五金电子有限公司</t>
  </si>
  <si>
    <t>广州萨博金属制品有限公司</t>
  </si>
  <si>
    <t>广州星传电子科技有限公司</t>
  </si>
  <si>
    <t>弘科（广州）五金有限公司</t>
  </si>
  <si>
    <t>广州金栋进出口有限公司</t>
  </si>
  <si>
    <t>广州市力歌锐驰音响设备有限公司</t>
  </si>
  <si>
    <t>广州市超群实业有限公司</t>
  </si>
  <si>
    <t>广东裕森建材有限公司</t>
  </si>
  <si>
    <t>广州戴睿光学眼镜有限公司</t>
  </si>
  <si>
    <t>广州市金由美化妆品有限公司</t>
  </si>
  <si>
    <t>迪拜休闲游乐设备展2022-2022年3月28日-3月30日</t>
  </si>
  <si>
    <t>广州市粤华金属制品有限公司</t>
  </si>
  <si>
    <t>2022欧洲游乐园及景点展-2022年9月13日-9月15日</t>
  </si>
  <si>
    <t>广州万泉和精密科技有限公司</t>
  </si>
  <si>
    <t>广州江明珠宝首饰有限公司</t>
  </si>
  <si>
    <t>城市之光科技股份有限公司</t>
  </si>
  <si>
    <t>广州耐雪制冷设备有限公司</t>
  </si>
  <si>
    <t>广州汉诚机械科技有限公司</t>
  </si>
  <si>
    <t>广州宝工机械科技有限公司</t>
  </si>
  <si>
    <t>2022年埃及国际生活用品纸展-2022年9月3日-9月5日</t>
  </si>
  <si>
    <t>广州九恒条码股份有限公司</t>
  </si>
  <si>
    <t>法国巴黎国际美容美发展-2022年9月10日-9月12日</t>
  </si>
  <si>
    <t>广州市胜蔻生物科技有限公司</t>
  </si>
  <si>
    <t>2022年英国国际美容美发展-2022年10月8日-10月10日</t>
  </si>
  <si>
    <t>迪拜国际美容博览会-2022年10月31日-11月2日</t>
  </si>
  <si>
    <t>广州攀佳气模有限公司</t>
  </si>
  <si>
    <t>广州益昌塑料有限公司</t>
  </si>
  <si>
    <t>2022年8月美国拉斯维加斯秋季国际服装、服饰、面料及鞋类博览会-2022年8月7日-8月10日</t>
  </si>
  <si>
    <t>广州卡而伦进出口有限公司</t>
  </si>
  <si>
    <t>澳大利亚中国纺织服装服饰展-2022年11月15日-11月17日</t>
  </si>
  <si>
    <t>广州瀚芸服装服饰有限公司</t>
  </si>
  <si>
    <t>2022年第44届西非尼日利亚国际医疗器械展-2022年9月7日-9月9日</t>
  </si>
  <si>
    <t>广州科伦化玻仪器有限公司</t>
  </si>
  <si>
    <t>2022年印度尼西亚实验室展-2022年9月7日-9月9日</t>
  </si>
  <si>
    <t>广州泊霖科技有限公司</t>
  </si>
  <si>
    <t>广州典晶服装辅料有限公司</t>
  </si>
  <si>
    <t>欧童进出口贸易（广州）有限公司</t>
  </si>
  <si>
    <t>美国拉斯维加斯MAGIC鞋展-2022年8月7日-8月10日</t>
  </si>
  <si>
    <t>广州胜通贸易有限公司</t>
  </si>
  <si>
    <t>意大利加达国际鞋展-2022年6月11日-6月14日</t>
  </si>
  <si>
    <t>广州安纳克斯鞋业贸易有限公司</t>
  </si>
  <si>
    <t>广州市盈汇金属制品有限公司</t>
  </si>
  <si>
    <t>广州市炫煌首饰有限公司</t>
  </si>
  <si>
    <t>广州卓有君进出口贸易有限公司</t>
  </si>
  <si>
    <t>广州米奇车鞋业进出口有限公司</t>
  </si>
  <si>
    <t>广州市威浦机电有限公司</t>
  </si>
  <si>
    <t>广州永溙汇纺织有限公司</t>
  </si>
  <si>
    <t>广州市桃源电子科技有限公司</t>
  </si>
  <si>
    <t>广州市柒盾服装辅料有限公司</t>
  </si>
  <si>
    <t>广州市桐心集纺织品有限公司</t>
  </si>
  <si>
    <t>广东大湾实业有限公司</t>
  </si>
  <si>
    <t>广州佰茗欧贸易有限公司</t>
  </si>
  <si>
    <t>广州纳德鑫纺织有限公司</t>
  </si>
  <si>
    <t>广州市凤维祥世纺织品有限公司</t>
  </si>
  <si>
    <t>2022第四届广东（马来西亚）商品展-2022年11月2日-11月4日</t>
  </si>
  <si>
    <t>广州市艾奇表业有限公司</t>
  </si>
  <si>
    <t>2022年第七届中国（巴西）贸易博览会-2022年6月13日-6月15日</t>
  </si>
  <si>
    <t>广州市雅维雅化妆品有限公司</t>
  </si>
  <si>
    <t>2022年欧洲零售设备展-2022年5月31日-6月2日</t>
  </si>
  <si>
    <t>广州市中崎商业机器股份有限公司</t>
  </si>
  <si>
    <t>德国杜塞尔多夫国际零售科技展-2022年5月31日-6月2日</t>
  </si>
  <si>
    <t>广州市钛码电子科技有限公司</t>
  </si>
  <si>
    <t>亚太区美容展2022-新加坡特别展-2022年11月16日-11月18日</t>
  </si>
  <si>
    <t>澳思美日用化工(广州)有限公司</t>
  </si>
  <si>
    <t>2022俄罗斯莫斯科国际玩具及婴童用品展-2022年9月27日-9月30日</t>
  </si>
  <si>
    <t>广州开门国际贸易有限公司</t>
  </si>
  <si>
    <t>广州格莱玛电工器材有限公司</t>
  </si>
  <si>
    <t>广州市凯阳电子科技有限公司</t>
  </si>
  <si>
    <t>广州崃克保新材料科技有限公司</t>
  </si>
  <si>
    <t>恒耐视（广州）智能科技有限公司</t>
  </si>
  <si>
    <t>广州立林生物技术有限公司</t>
  </si>
  <si>
    <t>广州亿奇科技股份有限公司</t>
  </si>
  <si>
    <t>2022年中东埃及国际纸工业展-2022年9月3日-9月5日</t>
  </si>
  <si>
    <t>广州天润新材料有限公司</t>
  </si>
  <si>
    <t>广州正方制冷配件有限公司</t>
  </si>
  <si>
    <t>2022越南国际消费类电子及家用电器博览会-2022年12月1日-12月3日</t>
  </si>
  <si>
    <t>2022年德国慕尼黑分析生化博览会-2022年6月21日-6月24日</t>
  </si>
  <si>
    <t>广州国睿科学仪器有限公司</t>
  </si>
  <si>
    <t>2022年第十二届中国（阿联酋）贸易博览会-2022年5月30日-6月1日</t>
  </si>
  <si>
    <t>广州睿锶汀化妆品制造有限公司</t>
  </si>
  <si>
    <t>俄罗斯（莫斯科）国际汽车零配件及售后服务展览会-2022年8月22日-8月25日</t>
  </si>
  <si>
    <t>广州橡森轮胎有限公司</t>
  </si>
  <si>
    <t>2022年美国亚特兰大清洁技术及清洁用品设备展览会-2022年7月30日-8月2日</t>
  </si>
  <si>
    <t>广州富盒电子设备有限公司</t>
  </si>
  <si>
    <t>2022年墨西哥工业安全劳保展览会-2022年6月28日-6月30日</t>
  </si>
  <si>
    <t>广州埃立方通信技术有限公司</t>
  </si>
  <si>
    <t>广州康蓓实业有限公司</t>
  </si>
  <si>
    <t>广州伯优乐生物科技有限公司</t>
  </si>
  <si>
    <t>中国纺织品服装贸易博览会（纽约）-2022年7月19日-7月21日</t>
  </si>
  <si>
    <t>广州西雅实业有限公司</t>
  </si>
  <si>
    <t>中国纺织品服装贸易博览会（巴黎）-2022年7月4日-7月6日</t>
  </si>
  <si>
    <t>科隆国际户外家具及园艺用品展-2022年6月19日-6月21日</t>
  </si>
  <si>
    <t>广州华南竹业有限公司</t>
  </si>
  <si>
    <t>美国拉斯维加斯汽配展会-2022年11月1日-11月3日</t>
  </si>
  <si>
    <t>广州钜金为电子科技有限公司</t>
  </si>
  <si>
    <t>2022年意大利博洛尼亚国际农业及园林机械展览会-2022年11月9日-11月13日</t>
  </si>
  <si>
    <t>广州高鸣日用品有限公司</t>
  </si>
  <si>
    <t>广州溪奔贸易有限公司</t>
  </si>
  <si>
    <t>广州市衣贸轩进出口贸易有限公司</t>
  </si>
  <si>
    <t>广州市加博汽车配件有限公司</t>
  </si>
  <si>
    <t>广州靓发贸易有限公司</t>
  </si>
  <si>
    <t>2022年墨西哥国际五金工具展览会-2022年9月8日-9月10日</t>
  </si>
  <si>
    <t>广东三角家电销售股份有限公司</t>
  </si>
  <si>
    <t>广州森柏利化妆品有限公司</t>
  </si>
  <si>
    <t>广州声派电子科技有限公司</t>
  </si>
  <si>
    <t>广东盈富工贸有限公司</t>
  </si>
  <si>
    <t>2022年德国柏林电子暨家电全球采购展览会-2022年9月4-9月6日</t>
  </si>
  <si>
    <t>广州飞曼电子科技有限公司</t>
  </si>
  <si>
    <t>广州市益戈贸易有限公司</t>
  </si>
  <si>
    <t>2022年电子竞技与游戏展-2022年10月28日-10月30日</t>
  </si>
  <si>
    <t>广州展仕星电子产品有限公司</t>
  </si>
  <si>
    <t>俄罗斯国际家具、配件及室内装潢展-2022年11月21日-11月25日</t>
  </si>
  <si>
    <t>广州奥格新材料科技有限公司</t>
  </si>
  <si>
    <t>俄罗斯莫斯科建材展-2022年3月29日-4月1日</t>
  </si>
  <si>
    <t>广州瑞富欣日化科技有限公司</t>
  </si>
  <si>
    <t>2022年荷兰PLMA国际自有品牌博览会-2022年5月31日-6月1日</t>
  </si>
  <si>
    <t>广州联毅生物科技有限公司</t>
  </si>
  <si>
    <t>广州时间隧道钟表饰品有限公司</t>
  </si>
  <si>
    <t>广州荣达通建材有限公司</t>
  </si>
  <si>
    <t>广州吉娜商贸有限公司</t>
  </si>
  <si>
    <t>广州泰鹏电器科技有限公司</t>
  </si>
  <si>
    <t>法兰克福国际汽车零配件及售后服务展览会-2022年9月13日-9月17日</t>
  </si>
  <si>
    <t>广州柏瑞汽车灯具有限公司</t>
  </si>
  <si>
    <t>广州市臻至技术服务有限公司</t>
  </si>
  <si>
    <t>广州威的科技有限公司</t>
  </si>
  <si>
    <t>广州立晟国际贸易发展有限公司</t>
  </si>
  <si>
    <t>香港湾仔礼品及家庭用品展览会-2022年11月15日-11月18日</t>
  </si>
  <si>
    <t>广州呈祥装饰汽配有限公司</t>
  </si>
  <si>
    <t>广州银冠温控器有限公司</t>
  </si>
  <si>
    <t>旭川新材料（广东）股份有限公司</t>
  </si>
  <si>
    <t>广州王老吉大健康企业发展有限公司</t>
  </si>
  <si>
    <t>广东多妙游乐设备有限公司</t>
  </si>
  <si>
    <t>广州科盈化妆品有限公司</t>
  </si>
  <si>
    <t>广州汉诺斯箱包有限公司</t>
  </si>
  <si>
    <t>广州市寰旭照明科技有限公司</t>
  </si>
  <si>
    <t>广州市艺能佳家具有限公司</t>
  </si>
  <si>
    <t>广州市腾歌音响设备有限公司</t>
  </si>
  <si>
    <t>广州和德织带有限公司</t>
  </si>
  <si>
    <t>广州通轩进出口有限公司</t>
  </si>
  <si>
    <t>广州市天滢卫浴科技有限公司</t>
  </si>
  <si>
    <t>广州市麦喆皮具有限公司</t>
  </si>
  <si>
    <t>越南河内国际建筑建材及五金工具展览会-2022年11月23日-11月27日</t>
  </si>
  <si>
    <t>广州橙爱贸易有限公司</t>
  </si>
  <si>
    <t>广州市天谱电器有限公司</t>
  </si>
  <si>
    <t>广州金莎织带有限公司</t>
  </si>
  <si>
    <t>广州尚谷皮具有限公司</t>
  </si>
  <si>
    <t>广州市佛达信号设备有限公司</t>
  </si>
  <si>
    <t>广州英固特智能装备有限公司</t>
  </si>
  <si>
    <t>广州驰铭电子有限公司</t>
  </si>
  <si>
    <t>广州安卡充气制品有限公司</t>
  </si>
  <si>
    <t>广州昌胜玩具制造有限公司</t>
  </si>
  <si>
    <t>广州环世进出口有限公司</t>
  </si>
  <si>
    <t>广州市德顺音响有限公司</t>
  </si>
  <si>
    <t>广州明冠实业有限公司</t>
  </si>
  <si>
    <t>广州市起达电子科技有限公司</t>
  </si>
  <si>
    <t>广州森菲斯皮具制品有限公司</t>
  </si>
  <si>
    <t>2022年法国巴黎国际美容美发展-2022年9月10日-9月12日</t>
  </si>
  <si>
    <t>广州欧诺洁个人护理用品有限公司</t>
  </si>
  <si>
    <t>广州市祥和实业有限公司</t>
  </si>
  <si>
    <t>中东（迪拜）国际美容美发世界展览会-2022年10月31日-11月2日</t>
  </si>
  <si>
    <t>广州博颜魅特实业有限公司</t>
  </si>
  <si>
    <t>广州盛容贸易有限公司</t>
  </si>
  <si>
    <t>广州垙福德电子有限公司</t>
  </si>
  <si>
    <t>2022中东国际美容美发用品展览会-2022年10月31日-11月2日</t>
  </si>
  <si>
    <t>广州科玛生物科技股份有限公司</t>
  </si>
  <si>
    <t>亚太区皮革展&amp;时尚汇集展-东盟特展-2022年10月19日-10月21日</t>
  </si>
  <si>
    <t>广州市双惠鸿鹿皮革有限公司</t>
  </si>
  <si>
    <t>德国柏林亚洲服装及配饰博览会-2022年7月5日-7月7日</t>
  </si>
  <si>
    <t>广州泓友贸易有限公司</t>
  </si>
  <si>
    <t>广州信成新型材料股份有限公司</t>
  </si>
  <si>
    <t>2022年柏林亚洲服装及配件展-2022年7月5日-7月7日</t>
  </si>
  <si>
    <t>广州欧添尚服饰有限公司</t>
  </si>
  <si>
    <t>广州市广膜化妆品有限公司</t>
  </si>
  <si>
    <t>广州市科栎达塑料制品有限公司</t>
  </si>
  <si>
    <t>广州壹达胜国际供应链有限公司</t>
  </si>
  <si>
    <t>广州光沅电子有限公司</t>
  </si>
  <si>
    <t>俄罗斯国际美容美发展（秋季）-2022年10月26日-10月29日</t>
  </si>
  <si>
    <t>广州多多化妆品有限公司</t>
  </si>
  <si>
    <t>2022年埃及开罗纺织展-2022年10月6日-10月8日</t>
  </si>
  <si>
    <t>广州市伟恒纺织有限公司</t>
  </si>
  <si>
    <t>广州市倬丰服装有限公司</t>
  </si>
  <si>
    <t>广州穗泰服装实业有限公司</t>
  </si>
  <si>
    <t>广州市捷雕电子科技有限公司</t>
  </si>
  <si>
    <t>广州恒广复合材料有限公司</t>
  </si>
  <si>
    <t>广州市莱贸电子科技有限公司</t>
  </si>
  <si>
    <t>莫斯科国际家具及室内装饰展-2022年11月21日-11月25日</t>
  </si>
  <si>
    <t>广州良联贸易有限公司</t>
  </si>
  <si>
    <t>广州市角斗士百货有限公司</t>
  </si>
  <si>
    <t>广州市明沃智造科技有限公司</t>
  </si>
  <si>
    <t>广州市法蒂玛进出口有限公司</t>
  </si>
  <si>
    <t>广州市迪梵日用品有限公司</t>
  </si>
  <si>
    <t>广州市雅蝶化妆品制造有限公司</t>
  </si>
  <si>
    <t>广州爱美丽商贸有限公司</t>
  </si>
  <si>
    <t>广州贝塔光电设备有限公司</t>
  </si>
  <si>
    <t>日本东京时尚世界展-2022年10月18日-10月20日</t>
  </si>
  <si>
    <t>广州可那派英皮具有限公司</t>
  </si>
  <si>
    <t>广州美睿智能科技有限公司</t>
  </si>
  <si>
    <t>广州彩萱化妆品有限公司</t>
  </si>
  <si>
    <t>广州市黛奈琪化妆品有限公司</t>
  </si>
  <si>
    <t>广州市彩智光电科技有限公司</t>
  </si>
  <si>
    <t>广州蓝之天化工科技发展有限公司</t>
  </si>
  <si>
    <t>广州德姆达光电科技有限公司</t>
  </si>
  <si>
    <t>广州智妍生物技术有限公司</t>
  </si>
  <si>
    <t>广州步星国际贸易有限公司</t>
  </si>
  <si>
    <t>广州浩瀚国际贸易有限公司</t>
  </si>
  <si>
    <t>广州魔兔科技有限公司</t>
  </si>
  <si>
    <t>广州嘉有贸易有限公司</t>
  </si>
  <si>
    <t>广州市美扬电器有限公司</t>
  </si>
  <si>
    <t>广州市磊晋包装材料有限公司</t>
  </si>
  <si>
    <t>广州飞傲电子科技有限公司</t>
  </si>
  <si>
    <t>广州市名花香料有限公司</t>
  </si>
  <si>
    <t>广州华希诺国际贸易有限公司</t>
  </si>
  <si>
    <t>捷沃国际贸易（广州）有限公司</t>
  </si>
  <si>
    <t>2022俄罗斯莫斯科国际美容展-2022年10月26日-10月29日</t>
  </si>
  <si>
    <t>广州锦泓玻璃制品有限公司</t>
  </si>
  <si>
    <t>三一智慧（广州）科技有限公司</t>
  </si>
  <si>
    <t>2022美国拉斯维加斯国际消费类电子产品展览会-2022年1月5日-1月8日</t>
  </si>
  <si>
    <t>广州奥科照明电器有限公司</t>
  </si>
  <si>
    <t>2022年6月意大利加达国际鞋展-2022年6月11日-6月14日</t>
  </si>
  <si>
    <t>广州名博鞋业有限公司</t>
  </si>
  <si>
    <t>美国拉斯维加斯MAGIC鞋展-2022年2月13日-2月16日</t>
  </si>
  <si>
    <t>广州欣星商贸有限公司</t>
  </si>
  <si>
    <t>广州索依电器有限公司</t>
  </si>
  <si>
    <t>广州柏仙奴化妆品有限公司</t>
  </si>
  <si>
    <t>广州笔匠化妆品有限公司</t>
  </si>
  <si>
    <t>广州市魅思美甲有限公司</t>
  </si>
  <si>
    <t>广州帝特电子科技有限公司</t>
  </si>
  <si>
    <t>广州蓝源电子科技有限公司</t>
  </si>
  <si>
    <t>广州旭帆贸易有限公司</t>
  </si>
  <si>
    <t>广东莱茵生物科技有限公司</t>
  </si>
  <si>
    <t>广州市白云莱茵化妆品厂</t>
  </si>
  <si>
    <t>广州市红宝服饰有限公司</t>
  </si>
  <si>
    <t>广州永赫贸易有限公司</t>
  </si>
  <si>
    <t>广州君雅化妆品有限公司</t>
  </si>
  <si>
    <t>广州市盈杰电器有限公司</t>
  </si>
  <si>
    <t>广州华亿鞋业有限公司</t>
  </si>
  <si>
    <t>广州市乔娜皮具有限公司</t>
  </si>
  <si>
    <t>广东蛟龙电器有限公司</t>
  </si>
  <si>
    <t>广州市永钲包装制品有限公司</t>
  </si>
  <si>
    <t>广州威衡电子科技有限公司</t>
  </si>
  <si>
    <t>广州市创辉电器有限公司</t>
  </si>
  <si>
    <t>富甲生物科技（广州）有限公司</t>
  </si>
  <si>
    <t>广州市冰朵化妆品有限公司</t>
  </si>
  <si>
    <t>广州市埃伦诺拉鞋业贸易有限公司</t>
  </si>
  <si>
    <t>广州吉澌国际贸易有限公司</t>
  </si>
  <si>
    <t>广州日昌晶光电电子有限公司</t>
  </si>
  <si>
    <t>广州碧涛化妆品有限公司</t>
  </si>
  <si>
    <t>广州僖达斯美甲用品有限公司</t>
  </si>
  <si>
    <t>广州恩固安全防护设备有限公司</t>
  </si>
  <si>
    <t>日本东京时尚产业展览会-2022年10月18-10月20日</t>
  </si>
  <si>
    <t>广州美简商贸有限公司</t>
  </si>
  <si>
    <t>广州妲莱玫化妆品有限公司</t>
  </si>
  <si>
    <t>广州安纳克斯时尚鞋业有限公司</t>
  </si>
  <si>
    <t>意大利加达国际鞋展-2022年1月15日-1月18日</t>
  </si>
  <si>
    <t>广州力度鞋业有限公司</t>
  </si>
  <si>
    <t>广州德霖包装材料有限公司</t>
  </si>
  <si>
    <t>广州市百钡晋承汽车配件有限公司</t>
  </si>
  <si>
    <t>广州诗苧化妆品有限公司</t>
  </si>
  <si>
    <t>广州美杨梓投资有限公司</t>
  </si>
  <si>
    <t>广州欢之辉舞台灯光设备有限公司</t>
  </si>
  <si>
    <t>2022年德国柏林国际消费类电子展-2022年9月4日-9月6日</t>
  </si>
  <si>
    <t>广州金品电子科技有限公司</t>
  </si>
  <si>
    <t>2022年11月15日-11月17日礼品及赠品线上展览会</t>
  </si>
  <si>
    <t>广州番禺巨大汽车音响设备有限公司</t>
  </si>
  <si>
    <t>线上展会</t>
  </si>
  <si>
    <t>2022年12月13日-12月16日环球资源电子线上展览会</t>
  </si>
  <si>
    <t>2022年11月21日-11月24日国际服装纺织展</t>
  </si>
  <si>
    <t>广州尼客欧服装有限公司</t>
  </si>
  <si>
    <t>2022年6月27日-6月30日中国国际贸易交易博览会</t>
  </si>
  <si>
    <t>广州晏硕电动自行车有限公司</t>
  </si>
  <si>
    <t>2022年9月13日-9月16日交通汽配展</t>
  </si>
  <si>
    <t>2022年11月28日-12月2日五大行业展</t>
  </si>
  <si>
    <t>广州市小金音响设备有限公司</t>
  </si>
  <si>
    <t>2022年7月10日-7月12日2022越南国际玩具及婴童用品展线上展会</t>
  </si>
  <si>
    <t>广州尚耐实业有限公司</t>
  </si>
  <si>
    <t>2022年9月26日-9月30日综合机械展</t>
  </si>
  <si>
    <t>广州凯讴喷印技术有限公司</t>
  </si>
  <si>
    <t>2022年10月15日-10月24日中国出口全球展</t>
  </si>
  <si>
    <t>2022年5月24日-5月27日消费电子及电子元件线上展览会</t>
  </si>
  <si>
    <t>广州熠阳电子有限公司</t>
  </si>
  <si>
    <t>2022年4月15日-4月24日中国出口全球展</t>
  </si>
  <si>
    <t>广州优润合成材料有限公司</t>
  </si>
  <si>
    <t>2022年9月15日-9月17日出海网（全球）跨境电商线上展览会</t>
  </si>
  <si>
    <t>广州呢燕体育科技有限公司</t>
  </si>
  <si>
    <t>广州海豚信息技术有限公司</t>
  </si>
  <si>
    <t>2022年5月25日-5月28日国际家居时尚博览会</t>
  </si>
  <si>
    <t>广州市纬东金属制品有限公司</t>
  </si>
  <si>
    <t>2022年5月23日-5月31日“粤贸全球”线上展览会（南美站-纺织品专场）</t>
  </si>
  <si>
    <t>广州华悦纺织品有限公司</t>
  </si>
  <si>
    <t>广东常丰电子科技有限公司</t>
  </si>
  <si>
    <t>广州莱特医疗器械有限公司</t>
  </si>
  <si>
    <t>广州信禾检测设备有限公司</t>
  </si>
  <si>
    <t>广州市保骅汽保设备有限公司</t>
  </si>
  <si>
    <t>广州丽叶珠宝首饰有限公司</t>
  </si>
  <si>
    <t>广州市慧福珠宝有限公司</t>
  </si>
  <si>
    <t>广州云木科技有限公司</t>
  </si>
  <si>
    <t>广州赛伯乐电子科技有限公司</t>
  </si>
  <si>
    <t>2022年7月19日-7月22日移动电子线上展览会</t>
  </si>
  <si>
    <t>广州市易亮贸易有限公司</t>
  </si>
  <si>
    <t>2022年7月26日-7月29日时尚产品线上展览会</t>
  </si>
  <si>
    <t>广州佰玉贸易有限公司</t>
  </si>
  <si>
    <t>2022年11月8日-11月10日品质生活线上展览会</t>
  </si>
  <si>
    <t>2022年12月26日-12月30日中国国际贸易交易博览会</t>
  </si>
  <si>
    <t>佳丽福板业（广州）有限公司</t>
  </si>
  <si>
    <t>广州庚廷贸易有限公司</t>
  </si>
  <si>
    <t>2022年8月29日-9月2日国际家装建材展</t>
  </si>
  <si>
    <t>广州市腾功机械设备有限公司</t>
  </si>
  <si>
    <t>广州泰堂商贸有限公司</t>
  </si>
  <si>
    <t>2022年12月6日-12月9日国际医药卫生博览会</t>
  </si>
  <si>
    <t>合壹汇医疗器械集团有限公司</t>
  </si>
  <si>
    <t>广州悦勋电器有限公司</t>
  </si>
  <si>
    <t>2022年8月18日-8月21日国际电力安防展</t>
  </si>
  <si>
    <t>广州渡渡鸟实业有限公司</t>
  </si>
  <si>
    <t>广州安度因电子科技有限公司</t>
  </si>
  <si>
    <t>广州南玥电子科技有限公司</t>
  </si>
  <si>
    <t>广州市爱仕珠宝有限公司</t>
  </si>
  <si>
    <t>2022年5月24日-6月23日中国-欧亚国际贸易数字展览会（迪拜、土耳其）</t>
  </si>
  <si>
    <t>广州林电智能科技有限公司</t>
  </si>
  <si>
    <t>2022年7月26日-7月29日国际消费文娱展</t>
  </si>
  <si>
    <t>广州市华芒光电科技有限公司</t>
  </si>
  <si>
    <t>广州威玛音响器材有限公司</t>
  </si>
  <si>
    <t>广州市弘缘电子有限公司</t>
  </si>
  <si>
    <t>广州众汇工艺品有限公司</t>
  </si>
  <si>
    <t>2022年5月17日-6月16日中国（墨西哥）国际贸易数字展览会</t>
  </si>
  <si>
    <t>广州锐铮音响设备有限公司</t>
  </si>
  <si>
    <t>2022年11月2日-12月1日中国-东欧国际贸易数字展览会（波兰、俄罗斯、乌克兰）</t>
  </si>
  <si>
    <t>2022年11月23日-12月22日中国-南亚国际贸易数字展览会（印度、孟加拉、巴基斯坦）</t>
  </si>
  <si>
    <t>2022年11月25日-12月24日中国-中东国际贸易数字展览会（迪拜、沙特）</t>
  </si>
  <si>
    <t>广州市恒升厨房设备有限公司</t>
  </si>
  <si>
    <t>夯实科技（广州）有限公司</t>
  </si>
  <si>
    <t>广州市塞比帐篷有限公司</t>
  </si>
  <si>
    <t>广州潮桉棉纺有限公司</t>
  </si>
  <si>
    <t>广州市点子包装印刷有限公司</t>
  </si>
  <si>
    <t>广州亿沃新能源科技有限公司</t>
  </si>
  <si>
    <t>广州市锐丰智能科技有限公司</t>
  </si>
  <si>
    <t>2022年11月8日-12月7日中国-中北美国际贸易数字展览会（墨西哥、哥伦比亚）</t>
  </si>
  <si>
    <t>广州莲祥工艺品有限公司</t>
  </si>
  <si>
    <t>2022年11月21日-12月20日中国-拉美国际贸易数字展览会（巴西、智利、阿根廷）</t>
  </si>
  <si>
    <t>2022年11月15日-12月14日中国-非洲国际贸易数字展览会（南非、埃及、尼日利亚）</t>
  </si>
  <si>
    <t>广州拓奇厨房设备有限公司</t>
  </si>
  <si>
    <t>广州市万尊塑料制品有限公司</t>
  </si>
  <si>
    <t>广州优信国际贸易有限公司</t>
  </si>
  <si>
    <t>广州哲欣科技有限公司</t>
  </si>
  <si>
    <t>广州市两只老虎文化传播有限公司</t>
  </si>
  <si>
    <t>广州远伴电子科技有限公司</t>
  </si>
  <si>
    <t>广州市海峡力源电子科技有限公司</t>
  </si>
  <si>
    <t>广州市欧德户外家具有限公司</t>
  </si>
  <si>
    <t>广州海博睿过滤科技有限公司</t>
  </si>
  <si>
    <t>广州精鑫电业制造有限公司</t>
  </si>
  <si>
    <t>广州乔俊动漫科技有限公司</t>
  </si>
  <si>
    <t>广州市保伦电子有限公司</t>
  </si>
  <si>
    <t>广州岳章电子产品有限公司</t>
  </si>
  <si>
    <t>广州江福实业发展有限公司</t>
  </si>
  <si>
    <t>广州市爱如美珠宝首饰有限公司</t>
  </si>
  <si>
    <t>广州特美声声学技术有限公司</t>
  </si>
  <si>
    <t>广州力祺声电子设备有限公司</t>
  </si>
  <si>
    <t>广州泰科数码科技有限公司</t>
  </si>
  <si>
    <t>广州雨明电器有限公司</t>
  </si>
  <si>
    <t>广州市莱贝假发有限公司</t>
  </si>
  <si>
    <t>广东伯乐路标科技有限公司</t>
  </si>
  <si>
    <t>广州市智宝食品专用设备有限公司</t>
  </si>
  <si>
    <t>广州市鹏发进出口贸易有限公司</t>
  </si>
  <si>
    <t>2022年11月1日-11月25日中国机电产品出口网上交易会(RCEP专场)</t>
  </si>
  <si>
    <t>广东合成厨房设备科技有限公司</t>
  </si>
  <si>
    <t>广州乐享电子贸易有限公司</t>
  </si>
  <si>
    <t>2022年7月19日-7月21日中国纺织品服装贸易展览会（纽约）</t>
  </si>
  <si>
    <t>广州市歌蕾图纺织品有限公司</t>
  </si>
  <si>
    <t>广州腾亿包装制品有限公司</t>
  </si>
  <si>
    <t>广州市跃国电子有限公司</t>
  </si>
  <si>
    <t>广州市安琦儿珠宝有限公司</t>
  </si>
  <si>
    <t>广州励铭展览有限公司</t>
  </si>
  <si>
    <t>隆源（广州）实业发展有限公司</t>
  </si>
  <si>
    <t>猛犸象（广东）智能家具有限公司</t>
  </si>
  <si>
    <t>广州恒东机械设备科技有限公司</t>
  </si>
  <si>
    <t>广州有爱电子有限公司</t>
  </si>
  <si>
    <t>广州铂生工贸有限公司</t>
  </si>
  <si>
    <t>广州市晋新家具有限公司</t>
  </si>
  <si>
    <t>美科瑞（广州）生物科技有限公司</t>
  </si>
  <si>
    <t>广州申鹏电气集团有限公司</t>
  </si>
  <si>
    <t>巴赫（广州）门控技术有限公司</t>
  </si>
  <si>
    <t>广州格林韦圣地板有限公司</t>
  </si>
  <si>
    <t>广州汇尔珠宝有限公司</t>
  </si>
  <si>
    <t>鸿帆（广州）智能科技有限公司</t>
  </si>
  <si>
    <t>优能金属制品（广州）有限公司</t>
  </si>
  <si>
    <t>广州童游游乐设备有限公司</t>
  </si>
  <si>
    <t>广州嘉宝国际贸易有限公司</t>
  </si>
  <si>
    <t>广州沛尚首饰有限公司</t>
  </si>
  <si>
    <t>2022年6月27日-7月5日“美丽在线”数字活动周</t>
  </si>
  <si>
    <t>广州得米设计服务有限公司</t>
  </si>
  <si>
    <t>广州维来贸易有限公司</t>
  </si>
  <si>
    <t>广州雨纳海服饰有限公司</t>
  </si>
  <si>
    <t>广州番禺建业进出口贸易有限公司</t>
  </si>
  <si>
    <t>广州森克电子有限公司</t>
  </si>
  <si>
    <t>广州市雅亭家具有限公司</t>
  </si>
  <si>
    <t>广州鸿羽耀腾纺织有限公司</t>
  </si>
  <si>
    <t>广州华趣智能科技有限公司</t>
  </si>
  <si>
    <t>广州梦幻童年游乐设备有限公司</t>
  </si>
  <si>
    <t>广州市迎力体育用品有限公司</t>
  </si>
  <si>
    <t>广州优盛五金制品制造有限公司</t>
  </si>
  <si>
    <t>广州市威充科技有限公司</t>
  </si>
  <si>
    <t>广州市珩大音响设备有限公司</t>
  </si>
  <si>
    <t>广州东亿优创科技有限公司</t>
  </si>
  <si>
    <t>广州阿瓦隆进出口有限公司</t>
  </si>
  <si>
    <t>广州鑫瓷环保材料有限公司</t>
  </si>
  <si>
    <t>2022年11月17日-12月16日中国-RCEP日韩国际贸易数字展览会（日本、韩国）</t>
  </si>
  <si>
    <t>广州众盈展示架制作有限公司</t>
  </si>
  <si>
    <t>广州市广笙游乐设备有限公司</t>
  </si>
  <si>
    <t>广州社福耐医疗器械有限公司</t>
  </si>
  <si>
    <t>广州弘博音响有限公司</t>
  </si>
  <si>
    <t>广州博嘉首饰有限公司</t>
  </si>
  <si>
    <t>广州小童耀游乐设备有限公司</t>
  </si>
  <si>
    <t>广州策源电子科技有限公司</t>
  </si>
  <si>
    <t>广州市扬明娱乐用品有限公司</t>
  </si>
  <si>
    <t>广州市煜晶珠宝首饰有限公司</t>
  </si>
  <si>
    <t>广州晟光舞台灯光音响设备有限公司</t>
  </si>
  <si>
    <t>广州百适特家居建材有限公司</t>
  </si>
  <si>
    <t>广州威宏斯供应链管理有限公司</t>
  </si>
  <si>
    <t>广东信源文化科技有限公司</t>
  </si>
  <si>
    <t>广州市和富工艺品有限公司</t>
  </si>
  <si>
    <t>广州铭钿高精焊接设备有限公司</t>
  </si>
  <si>
    <t>广州市优激塑料制品有限公司</t>
  </si>
  <si>
    <t>广州德源塑料制品有限公司</t>
  </si>
  <si>
    <t>广州市臻色饰品有限公司</t>
  </si>
  <si>
    <t>广州市智泓电子有限公司</t>
  </si>
  <si>
    <t>广州酷奇乐游乐设备有限公司</t>
  </si>
  <si>
    <t>广州世纪婚纱礼服有限公司</t>
  </si>
  <si>
    <t>广东国药医药有限公司</t>
  </si>
  <si>
    <t>广州狮腾科技有限公司</t>
  </si>
  <si>
    <t>广州市钻洋珠宝首饰有限公司</t>
  </si>
  <si>
    <t>广东鑫隆崟丰智能设备有限公司</t>
  </si>
  <si>
    <t>广州亚米珠宝有限公司</t>
  </si>
  <si>
    <t>广州市艾肯照明器具科技有限公司</t>
  </si>
  <si>
    <t>广州恒倡皮具有限公司</t>
  </si>
  <si>
    <t>广州市韦欣服装有限公司</t>
  </si>
  <si>
    <t>广州鑫平电子科技有限公司</t>
  </si>
  <si>
    <t>广州市健新塑料制品有限公司</t>
  </si>
  <si>
    <t>广州倍纳极新能源科技有限公司</t>
  </si>
  <si>
    <t>广州市陆兴动漫科技有限公司</t>
  </si>
  <si>
    <t>2022年5月16日-5月20日工业博览会</t>
  </si>
  <si>
    <t>广州凯霆威机械设备有限公司</t>
  </si>
  <si>
    <t>广州市裴特篷装饰工程有限公司</t>
  </si>
  <si>
    <t>广东帝森建材科技有限公司</t>
  </si>
  <si>
    <t>德雷滋（广州）智能科技有限公司</t>
  </si>
  <si>
    <t>广州市亿锦铝合金制品有限公司</t>
  </si>
  <si>
    <t>广州诚之誉进出口有限公司</t>
  </si>
  <si>
    <t>广州嘉一自动化设备有限公司</t>
  </si>
  <si>
    <t>广州广日电气设备有限公司</t>
  </si>
  <si>
    <t>2022年12月6日-12月8日工业制造加工及服务展览会</t>
  </si>
  <si>
    <t>广州杰傲篷房技术有限公司</t>
  </si>
  <si>
    <t>广州烨誉电子科技有限公司</t>
  </si>
  <si>
    <t>广州市本捷舞台设备有限公司</t>
  </si>
  <si>
    <t>广州远启科技有限公司</t>
  </si>
  <si>
    <t>广州尚拓金属制品有限公司</t>
  </si>
  <si>
    <t>广州巨诺电子有限公司</t>
  </si>
  <si>
    <t>广州惠临生态氧科技发展有限公司</t>
  </si>
  <si>
    <t>广州柯兰特热能科技有限公司</t>
  </si>
  <si>
    <t>广东维尼森香氛科技有限公司</t>
  </si>
  <si>
    <t>广州欧斯特液压有限公司</t>
  </si>
  <si>
    <t>广东叁昇智能家居有限公司</t>
  </si>
  <si>
    <t>广州灯王舞台设备有限公司</t>
  </si>
  <si>
    <t>广州钜盛实业有限公司</t>
  </si>
  <si>
    <t>广州市展铭电子有限公司</t>
  </si>
  <si>
    <t>广东三锋科技有限公司</t>
  </si>
  <si>
    <t>广东鑫辰时代储能科技有限公司</t>
  </si>
  <si>
    <t>广州凯旭仓储设备有限公司</t>
  </si>
  <si>
    <t>广州市信合音响设备有限公司</t>
  </si>
  <si>
    <t>广州立芳游艺设备有限公司</t>
  </si>
  <si>
    <t>广州市巨宏光电有限公司</t>
  </si>
  <si>
    <t>广州市新视听贸易有限公司</t>
  </si>
  <si>
    <t>2022年9月20日-9月22日2022越南国际消费类电子及家用电器展线上展会</t>
  </si>
  <si>
    <t>广东凤凰惠康安全科技有限公司</t>
  </si>
  <si>
    <t>广州时光电子有限公司</t>
  </si>
  <si>
    <t>广州惠临空气分离设备有限公司</t>
  </si>
  <si>
    <t>广州盈耀盛电子科技有限公司</t>
  </si>
  <si>
    <t>广州市耀纳舞台科技有限公司</t>
  </si>
  <si>
    <t>广州金睐琦工艺品有限公司</t>
  </si>
  <si>
    <t>广州市博森机械设备有限公司</t>
  </si>
  <si>
    <t>微讯智造（广州）电子有限公司</t>
  </si>
  <si>
    <t>广州时之代贸易有限公司</t>
  </si>
  <si>
    <t>广州太登新材料有限公司</t>
  </si>
  <si>
    <t>广州市安贝电子有限公司</t>
  </si>
  <si>
    <t>广州市艾德贸易有限公司</t>
  </si>
  <si>
    <t>广州市佳速精密机械有限公司</t>
  </si>
  <si>
    <t>广州尚达珠宝首饰有限公司</t>
  </si>
  <si>
    <t>2022年8月1日-8月30日中国-RCEP东盟国际贸易数字展览会（马来西亚、越南）</t>
  </si>
  <si>
    <t>广州市拓然光电科技有限公司</t>
  </si>
  <si>
    <t>2022年5月20日-5月23日2022印尼国际消费类电子及家用电器展线上展会</t>
  </si>
  <si>
    <t>广州董大电子科技有限公司</t>
  </si>
  <si>
    <t>悦鸿实业（广州）有限责任公司</t>
  </si>
  <si>
    <t>广州鑫飞扬数码科技有限公司</t>
  </si>
  <si>
    <t>万砺科技（广州）有限公司</t>
  </si>
  <si>
    <t>广州密米尔珠宝首饰有限公司</t>
  </si>
  <si>
    <t>广州丽显电子科技有限公司</t>
  </si>
  <si>
    <t>广州七彩乐园动漫科技有限公司</t>
  </si>
  <si>
    <t>广州意之微电子科技有限公司</t>
  </si>
  <si>
    <t>广州铖美胜光电电子有限公司</t>
  </si>
  <si>
    <t>镭沣智能科技（广州）有限公司</t>
  </si>
  <si>
    <t>2022年12月20日-12月22日2022越南国际礼品及家庭用品展线上展会</t>
  </si>
  <si>
    <t>广州由我科技股份有限公司</t>
  </si>
  <si>
    <t>广州鑫瑞电子科技有限公司</t>
  </si>
  <si>
    <t>广州中泰门业有限公司</t>
  </si>
  <si>
    <t>广州鑫达玩具有限公司</t>
  </si>
  <si>
    <t>广州亿隆国际商贸有限公司</t>
  </si>
  <si>
    <t>广州市影擎电子科技有限公司</t>
  </si>
  <si>
    <t>广州凌玮科技股份有限公司</t>
  </si>
  <si>
    <t>2022年8月30日-9月28日中国-RCEP东盟国际贸易数字展览会（印尼、泰国）</t>
  </si>
  <si>
    <t>广州昊旻晟电子技术有限公司</t>
  </si>
  <si>
    <t>广州市立韩道工贸有限公司</t>
  </si>
  <si>
    <t>广州奕创贸易有限公司</t>
  </si>
  <si>
    <t>广州瑞湖电器有限公司</t>
  </si>
  <si>
    <t>广州滤源过滤器材有限公司</t>
  </si>
  <si>
    <t>广东宏扬医疗器械有限公司</t>
  </si>
  <si>
    <t>广州玛扬医疗器械有限公司</t>
  </si>
  <si>
    <t>三绿源化工（广州）有限公司</t>
  </si>
  <si>
    <t>广州迈派电子有限公司</t>
  </si>
  <si>
    <t>广州市东莱珂首饰有限公司</t>
  </si>
  <si>
    <t>广州美舒进出口有限公司</t>
  </si>
  <si>
    <t>广州市欧登照明科技有限公司</t>
  </si>
  <si>
    <t>广州博鼎金属制品有限公司</t>
  </si>
  <si>
    <t>广州松铃工业有限公司</t>
  </si>
  <si>
    <t>广州菲林汽摩配件有限公司</t>
  </si>
  <si>
    <t>广州澳捷科技有限公司</t>
  </si>
  <si>
    <t>广州富腾达进出口贸易有限公司</t>
  </si>
  <si>
    <t>广州蚂蚁力量贸易有限公司</t>
  </si>
  <si>
    <t>广州市泓智机械有限公司</t>
  </si>
  <si>
    <t>广州威柏达厨具制冷设备有限公司</t>
  </si>
  <si>
    <t>广东迈康医疗股份有限公司</t>
  </si>
  <si>
    <t>广州真柔美涂料有限公司</t>
  </si>
  <si>
    <t>广州从化兆舜新材料有限公司</t>
  </si>
  <si>
    <t>广州坤江汽车配件工业制造有限公司</t>
  </si>
  <si>
    <t>广东雅田实业有限公司</t>
  </si>
  <si>
    <t>广州市二太贸易有限公司</t>
  </si>
  <si>
    <t>手谈科技信息（广州）有限公司</t>
  </si>
  <si>
    <t>广东匹卓金属制品有限公司</t>
  </si>
  <si>
    <t>喜运来生物科技（广州）有限公司</t>
  </si>
  <si>
    <t>康亦健（集团）有限公司</t>
  </si>
  <si>
    <t>广州摩斯顿电子科技有限公司</t>
  </si>
  <si>
    <t>广州保恩进出口贸易有限公司</t>
  </si>
  <si>
    <t>广州宇羲亚家居用品有限公司</t>
  </si>
  <si>
    <t>广东博朗灯光音响科技有限公司</t>
  </si>
  <si>
    <t>广州珠诚五金塑胶制品有限公司</t>
  </si>
  <si>
    <t>广州威赛多电力设备有限公司</t>
  </si>
  <si>
    <t>广州宝逸治商贸有限公司</t>
  </si>
  <si>
    <t>广州观海楼建材有限公司</t>
  </si>
  <si>
    <t>霄汉实业发展（广州）有限公司</t>
  </si>
  <si>
    <t>广州仓韬机电技术有限公司</t>
  </si>
  <si>
    <t>广州亚联化妆品机械设备有限公司</t>
  </si>
  <si>
    <t>广州贝承商贸有限公司</t>
  </si>
  <si>
    <t>广州市凯辉电子有限公司</t>
  </si>
  <si>
    <t>同为智造科技（广州）有限公司</t>
  </si>
  <si>
    <t>广州长嘉电子有限公司</t>
  </si>
  <si>
    <t>广州市番禺利华纺织实业有限公司</t>
  </si>
  <si>
    <t>广州市森碧家用电器有限公司</t>
  </si>
  <si>
    <t>优科鑫（广州）国际贸易有限公司</t>
  </si>
  <si>
    <t>广州海科电子科技有限公司</t>
  </si>
  <si>
    <t>广东世宁酒店用品有限公司</t>
  </si>
  <si>
    <t>广州江兆进出口有限公司</t>
  </si>
  <si>
    <t>广州市桦雷贸易有限公司</t>
  </si>
  <si>
    <t>英飞国际贸易（广州）有限公司</t>
  </si>
  <si>
    <t>广州毅思盾酒店用品有限公司</t>
  </si>
  <si>
    <t>广州三鑫金属科技有限公司</t>
  </si>
  <si>
    <t>广州楚正科技有限公司</t>
  </si>
  <si>
    <t>广州市安喆建材有限公司</t>
  </si>
  <si>
    <t>广州市摩支天材料科技有限公司</t>
  </si>
  <si>
    <t>广东远东高分子科技有限公司</t>
  </si>
  <si>
    <t>立之力机械（广州）股份有限公司</t>
  </si>
  <si>
    <t>广州贝尔乐智能科技有限公司</t>
  </si>
  <si>
    <t>广州秋琳国际贸易有限公司</t>
  </si>
  <si>
    <t>广州米晋莱进出口贸易有限公司</t>
  </si>
  <si>
    <t>广州铂轲新能源车辆有限公司</t>
  </si>
  <si>
    <t>广州市丰豪摩托车实业有限公司</t>
  </si>
  <si>
    <t>广州欧尔漫服装有限公司</t>
  </si>
  <si>
    <t>广州市水苹科技有限公司</t>
  </si>
  <si>
    <t>广州市南沙明旺合成纤维厂</t>
  </si>
  <si>
    <t>爱智宸（广州）科技有限公司</t>
  </si>
  <si>
    <t>广州市视扬能源科技有限公司</t>
  </si>
  <si>
    <t>广州八马蓄电池有限公司</t>
  </si>
  <si>
    <t>广州市鹰盛照明有限公司</t>
  </si>
  <si>
    <t>凯宇讯通（广州）电子科技有限公司</t>
  </si>
  <si>
    <t>广州天晨生物科技有限公司</t>
  </si>
  <si>
    <t>广州仕戎皮具有限公司</t>
  </si>
  <si>
    <t>广东柏拉图塑胶有限公司</t>
  </si>
  <si>
    <t>恒耀源（广州）智能科技有限公司</t>
  </si>
  <si>
    <t>广州康立医疗器械有限公司</t>
  </si>
  <si>
    <t>广州悠嫒听电子科技有限公司</t>
  </si>
  <si>
    <t>广州盛海运动用品有限公司</t>
  </si>
  <si>
    <t>广州市嘉旺纸制品有限公司</t>
  </si>
  <si>
    <t>广州纷呈科技有限公司</t>
  </si>
  <si>
    <t>广州市煊华五金制品有限公司</t>
  </si>
  <si>
    <t>幸运者（广州）科技有限公司</t>
  </si>
  <si>
    <t>广东酷爱智能科技有限公司</t>
  </si>
  <si>
    <t>广州领航纸品有限公司</t>
  </si>
  <si>
    <t>广州大山铭机械有限公司</t>
  </si>
  <si>
    <t>广州威万事家居股份有限公司</t>
  </si>
  <si>
    <t>广州迈科机械有限公司</t>
  </si>
  <si>
    <t>秦睿科技（广州）有限公司</t>
  </si>
  <si>
    <t>广州探索数码科技有限公司</t>
  </si>
  <si>
    <t>2022年5月11日-6月10日中国（波兰）国际贸易数字展览会</t>
  </si>
  <si>
    <t>广州易而达科技股份有限公司</t>
  </si>
  <si>
    <t>广州集优塑料管件科技有限公司</t>
  </si>
  <si>
    <t>广州宝丽科技有限公司</t>
  </si>
  <si>
    <t>广州浩弈贸易有限公司</t>
  </si>
  <si>
    <t>广州市火龙焊接设备有限公司</t>
  </si>
  <si>
    <t>广州市缇泰塑胶科技有限公司</t>
  </si>
  <si>
    <t>2022年7月4日-7月7日中国纺织品服装贸易展览会（巴黎）</t>
  </si>
  <si>
    <t>广州玫蕊仿真花工艺品有限公司</t>
  </si>
  <si>
    <t>广州市懋嘉进出口有限公司</t>
  </si>
  <si>
    <t>2022年6月21日-6月24日智能家居及家电线上展览会</t>
  </si>
  <si>
    <t>广州华轮堂医疗器械有限公司</t>
  </si>
  <si>
    <t>广州世博文具有限公司</t>
  </si>
  <si>
    <t>广州殷昌贸易有限公司</t>
  </si>
  <si>
    <t>广州通科商务有限公司</t>
  </si>
  <si>
    <t>广州市贝诺儿童用品有限公司</t>
  </si>
  <si>
    <t>广州华锡尔医疗器械有限公司</t>
  </si>
  <si>
    <t>广州佩达商贸发展有限公司</t>
  </si>
  <si>
    <t>广州泉信贸易有限公司</t>
  </si>
  <si>
    <t>广州市雅之杰装饰五金有限公司</t>
  </si>
  <si>
    <t>2022年3月29日-4月1日国际建筑建材展</t>
  </si>
  <si>
    <t>广州必尚家居用品有限公司</t>
  </si>
  <si>
    <t>广州顺怡户外用品有限公司</t>
  </si>
  <si>
    <t>广州市百福电气设备有限公司</t>
  </si>
  <si>
    <t>广州易十亿贸易有限公司</t>
  </si>
  <si>
    <t>广州欧瑞电子有限公司</t>
  </si>
  <si>
    <t>广州市荔湾区嘉意贸易行</t>
  </si>
  <si>
    <t>广州市毛线站服饰有限公司</t>
  </si>
  <si>
    <t>广州一和园艺有限公司</t>
  </si>
  <si>
    <t>广州崇德明贸易有限公司</t>
  </si>
  <si>
    <t>广州可尼科电子科技有限公司</t>
  </si>
  <si>
    <t>广州醉好贸易有限公司</t>
  </si>
  <si>
    <t>广州杜高精密科技集团有限公司</t>
  </si>
  <si>
    <t>广州市华飞通达科技有限公司</t>
  </si>
  <si>
    <t>广州市智力通机电有限公司</t>
  </si>
  <si>
    <t>广东英阪田科技有限公司</t>
  </si>
  <si>
    <t>广州本圣饰品有限公司</t>
  </si>
  <si>
    <t>广州摩盒电子有限公司</t>
  </si>
  <si>
    <t>广州仟玺睿贸易有限公司</t>
  </si>
  <si>
    <t>广州汇迪泳池水疗设备有限公司</t>
  </si>
  <si>
    <t>广州尼而科进出口贸易有限公司</t>
  </si>
  <si>
    <t>2022年8月15日-8月19日2022粤贸全球·广东商品线上展览会（南亚及RCEP地区家居及消费品专场）</t>
  </si>
  <si>
    <t>广州市微曼电子科技有限公司</t>
  </si>
  <si>
    <t>广州臻盛进出口有限公司</t>
  </si>
  <si>
    <t>广州市乐天笔业有限公司</t>
  </si>
  <si>
    <t>广州森宝紧固件有限公司</t>
  </si>
  <si>
    <t>广州福洋电子有限公司</t>
  </si>
  <si>
    <t>广州澳睿贸易有限公司</t>
  </si>
  <si>
    <t>广州市思托贸易有限公司</t>
  </si>
  <si>
    <t>广东本格建材实业有限公司</t>
  </si>
  <si>
    <t>广州市莱锡电子有限公司</t>
  </si>
  <si>
    <t>广东康立科技发展有限公司</t>
  </si>
  <si>
    <t>广州麒盟电子科技有限公司</t>
  </si>
  <si>
    <t>广州市睿恒智通电子有限公司</t>
  </si>
  <si>
    <t>广州芬琳贸易有限公司</t>
  </si>
  <si>
    <t>广州市裕兴包装有限公司</t>
  </si>
  <si>
    <t>广州市科轮动力机械有限公司</t>
  </si>
  <si>
    <t>广州市立图科技有限公司</t>
  </si>
  <si>
    <t>广州市俊晓电子有限公司</t>
  </si>
  <si>
    <t>广州常兴实业有限公司</t>
  </si>
  <si>
    <t>广州恒殿贸易有限公司</t>
  </si>
  <si>
    <t>广州卓克传动机械有限公司</t>
  </si>
  <si>
    <t>广州飞拥贸易有限公司</t>
  </si>
  <si>
    <t>广州鸿程鞋业有限公司</t>
  </si>
  <si>
    <t>广州市嘉艺电子薄膜开关有限公司</t>
  </si>
  <si>
    <t>广州倍腾电子科技有限公司</t>
  </si>
  <si>
    <t>广州市壳壳乐商贸有限公司</t>
  </si>
  <si>
    <t>2022年9月20日-9月23日建筑及建材线上展览会</t>
  </si>
  <si>
    <t>广州市尚知贸易有限公司</t>
  </si>
  <si>
    <t>广州曜坤进出口贸易有限公司</t>
  </si>
  <si>
    <t>广州市致达电子科技有限公司</t>
  </si>
  <si>
    <t>广州安华电子有限责任公司</t>
  </si>
  <si>
    <t>广州艾际博包装制品有限公司</t>
  </si>
  <si>
    <t>广州麦沃装饰材料有限公司</t>
  </si>
  <si>
    <t>么么贝比婴童用品（广州）有限公司</t>
  </si>
  <si>
    <t>广州科特豪斯家居用品有限公司</t>
  </si>
  <si>
    <t>广州华铭贸易有限公司</t>
  </si>
  <si>
    <t>嘉信玻璃进出口（广州）有限公司</t>
  </si>
  <si>
    <t>广州达优服饰辅料有限公司</t>
  </si>
  <si>
    <t>广州橡树照明科技有限公司</t>
  </si>
  <si>
    <t>广州家居几何生活科技有限公司</t>
  </si>
  <si>
    <t>广州市樟沛贸易有限公司</t>
  </si>
  <si>
    <t>广州市钛力进出口贸易有限公司</t>
  </si>
  <si>
    <t>广州好龙厨具设备有限公司</t>
  </si>
  <si>
    <t>2022年6月27日-6月30日机动车零件汽配&amp;五金配件线上展览会</t>
  </si>
  <si>
    <t>广州赛乐斯贸易有限公司</t>
  </si>
  <si>
    <t>广州市新德隆纺织有限公司</t>
  </si>
  <si>
    <t>广州牧遥服装有限公司</t>
  </si>
  <si>
    <t>广州俊安贸易有限公司</t>
  </si>
  <si>
    <t>广州市登科经济发展有限公司</t>
  </si>
  <si>
    <t>广州市弘希电子科技有限公司</t>
  </si>
  <si>
    <t>广州市虎头电池集团股份有限公司</t>
  </si>
  <si>
    <t>广州市洋瀛服饰有限公司</t>
  </si>
  <si>
    <t>广州爱硕贸易有限公司</t>
  </si>
  <si>
    <t>广州科曼建材有限公司</t>
  </si>
  <si>
    <t>广州裕汝贸易有限公司</t>
  </si>
  <si>
    <t>广州市富合商贸有限公司</t>
  </si>
  <si>
    <t>广州市信兴隆纺织品有限公司</t>
  </si>
  <si>
    <t>广州粤轮金属有限公司</t>
  </si>
  <si>
    <t>广州乔正卫浴有限公司</t>
  </si>
  <si>
    <t>曦之优品（广州）信息科技有限公司</t>
  </si>
  <si>
    <t>广州锐祺纳电子有限公司</t>
  </si>
  <si>
    <t>2022年9月18日-12月30日国际鞋服及消费品线上展会（VISAF）</t>
  </si>
  <si>
    <t>广州八铭科技有限公司</t>
  </si>
  <si>
    <t>广州市互恒进出口贸易有限公司</t>
  </si>
  <si>
    <t>广州南天资源采购有限公司</t>
  </si>
  <si>
    <t>广州爱美雅农业科技有限公司</t>
  </si>
  <si>
    <t>广州百瑞德电子科技有限公司</t>
  </si>
  <si>
    <t>广州越神医疗设备有限公司</t>
  </si>
  <si>
    <t>广州越申医疗设备有限公司</t>
  </si>
  <si>
    <t>广州市迪田进出口贸易有限公司</t>
  </si>
  <si>
    <t>广州璐迈扩电子科技有限公司</t>
  </si>
  <si>
    <t>广州雅天科技有限公司</t>
  </si>
  <si>
    <t>广州昇迪电子有限公司</t>
  </si>
  <si>
    <t>广州侨达国际货运代理有限公司</t>
  </si>
  <si>
    <t>广州科瑞电子商务有限公司</t>
  </si>
  <si>
    <t>2022年7月5日-7月15日香港贸发局香港春季电子产品展</t>
  </si>
  <si>
    <t>欧利莱（广州）化妆品包装有限公司</t>
  </si>
  <si>
    <t>宝天高科（广东）有限公司</t>
  </si>
  <si>
    <t>广州佰投贸易有限公司</t>
  </si>
  <si>
    <t>澳思美日用化工（广州）有限公司</t>
  </si>
  <si>
    <t>广州市敏欣贸易有限公司</t>
  </si>
  <si>
    <t>广州市凯尔晟汽车用品有限公司</t>
  </si>
  <si>
    <t>广东国盛医学科技有限公司</t>
  </si>
  <si>
    <t>东芯泰合（广州）科技有限公司</t>
  </si>
  <si>
    <t>广东旭龙物联科技股份有限公司</t>
  </si>
  <si>
    <t>德胜新型材料（广州）有限公司</t>
  </si>
  <si>
    <t>广州融陶医疗科技有限公司</t>
  </si>
  <si>
    <t>广州普瑞玛标识科技有限公司</t>
  </si>
  <si>
    <t>建峰索具有限公司</t>
  </si>
  <si>
    <t>广州美意文化创意有限公司</t>
  </si>
  <si>
    <t>广州银塑阻燃新材料股份有限公司</t>
  </si>
  <si>
    <t>广州市天亿行电器制造有限公司</t>
  </si>
  <si>
    <t>广州耐耐礼品有限公司</t>
  </si>
  <si>
    <t>广州新想印刷纸品有限公司</t>
  </si>
  <si>
    <t>广州京艺科技有限公司</t>
  </si>
  <si>
    <t>创启科技（广州）有限公司</t>
  </si>
  <si>
    <t>广州绿晶玻璃有限公司</t>
  </si>
  <si>
    <t>广东捷玛节能科技股份有限公司</t>
  </si>
  <si>
    <t>广州三义激光科技有限公司</t>
  </si>
  <si>
    <t>硕维营养科技（广州）有限公司</t>
  </si>
  <si>
    <t>广州摩泰机械设备有限公司</t>
  </si>
  <si>
    <t>广州太空人新能源科技有限公司</t>
  </si>
  <si>
    <t>广州天冉电子科技有限公司</t>
  </si>
  <si>
    <t>广州蔼瑞生物科技有限公司</t>
  </si>
  <si>
    <t>广州天泓医疗科技有限公司</t>
  </si>
  <si>
    <t>广州建思电子科技有限公司</t>
  </si>
  <si>
    <t>广州清池玻璃有限公司</t>
  </si>
  <si>
    <t>广州市华谷生物科技有限公司</t>
  </si>
  <si>
    <t>2022年6月13日-7月12日中国-南美国际贸易数字展览会（巴西、智利、阿根廷）</t>
  </si>
  <si>
    <t>柯派纸制品包装（广州）有限公司</t>
  </si>
  <si>
    <t>广州哈凯电子科技有限公司</t>
  </si>
  <si>
    <t>广州市寅源新材料股份有限公司</t>
  </si>
  <si>
    <t>广州国睿电子科技有限公司</t>
  </si>
  <si>
    <t>广州斯泊途国际贸易有限公司</t>
  </si>
  <si>
    <t>媞颂日化用品（广州）有限公司</t>
  </si>
  <si>
    <t>广州兰石技术开发有限公司</t>
  </si>
  <si>
    <t>广州赛隆增材制造有限责任公司</t>
  </si>
  <si>
    <t>广州东盛生物科技有限公司</t>
  </si>
  <si>
    <t>广州达享科技有限公司</t>
  </si>
  <si>
    <t>广州西奥多科技有限公司</t>
  </si>
  <si>
    <t>广东省恩齐尼迩特种塑料股份有限公司</t>
  </si>
  <si>
    <t>广东尚明实业股份有限公司</t>
  </si>
  <si>
    <t>广州正奇科技有限公司</t>
  </si>
  <si>
    <t>广州有米智行科技有限公司</t>
  </si>
  <si>
    <t>广州市金德鑫密封科技有限公司</t>
  </si>
  <si>
    <t>广州迪克医疗器械有限公司</t>
  </si>
  <si>
    <t>广州金瑞电器科技有限公司</t>
  </si>
  <si>
    <t>广州市鑫美印刷有限公司</t>
  </si>
  <si>
    <t>广州润虹医药科技股份有限公司</t>
  </si>
  <si>
    <t>广州市旺千颜电子科技有限公司</t>
  </si>
  <si>
    <t>广州强强科技股份有限公司</t>
  </si>
  <si>
    <t>广州迪热机械设备有限公司</t>
  </si>
  <si>
    <t>广州祺创电子科技有限公司</t>
  </si>
  <si>
    <t>广州市长峰钢材有限公司</t>
  </si>
  <si>
    <t>广东研理复合材料科技股份有限公司</t>
  </si>
  <si>
    <t>广州展丰智能科技有限公司</t>
  </si>
  <si>
    <t>广州市寰通涂料实业有限公司</t>
  </si>
  <si>
    <t>慈达（广州）生物技术有限公司</t>
  </si>
  <si>
    <t>广州保税区怡壮贸易有限公司</t>
  </si>
  <si>
    <t>广州新彩印刷纸品有限公司</t>
  </si>
  <si>
    <t>广州蓝标进出口有限公司</t>
  </si>
  <si>
    <t>广州市联柔机械设备有限公司</t>
  </si>
  <si>
    <t>广州市微嵌计算机科技有限公司</t>
  </si>
  <si>
    <t>广州毅昌科技股份有限公司</t>
  </si>
  <si>
    <t>广州市金美特钢业有限公司</t>
  </si>
  <si>
    <t>广州赛可思服装辅料有限公司</t>
  </si>
  <si>
    <t>广州市立以信贸易有限公司</t>
  </si>
  <si>
    <t>2022年10月17日-10月19日2022年CCEE全球跨境电商展览会线上展会</t>
  </si>
  <si>
    <t>广州鸿立晟商贸有限公司</t>
  </si>
  <si>
    <t>广州瑶瑶玩具有限公司</t>
  </si>
  <si>
    <t>广州市华颐贸易有限公司</t>
  </si>
  <si>
    <t>广州市尚冠机械有限公司</t>
  </si>
  <si>
    <t>广州拓泰新材料研发有限公司</t>
  </si>
  <si>
    <t>广州乐晞贸易有限公司</t>
  </si>
  <si>
    <t>广州百赛贸易有限公司</t>
  </si>
  <si>
    <t>广州市亿唐通信息科技有限责任公司</t>
  </si>
  <si>
    <t>广州蓝城海国际贸易有限公司</t>
  </si>
  <si>
    <t>广州优爱光学眼镜有限公司</t>
  </si>
  <si>
    <t>广州亚梭科技有限公司</t>
  </si>
  <si>
    <t>广州犇犇盟供应链管理有限公司</t>
  </si>
  <si>
    <t>广州亿兆能源科技有限公司</t>
  </si>
  <si>
    <t>广州幕盛家具有限公司</t>
  </si>
  <si>
    <t>广州百腾贸易有限公司</t>
  </si>
  <si>
    <t>广东省大正国际贸易有限公司</t>
  </si>
  <si>
    <t>广州舜迪商贸有限公司</t>
  </si>
  <si>
    <t>广州阿尔塔生物科技有限公司</t>
  </si>
  <si>
    <t>广州星敏体育用品有限公司</t>
  </si>
  <si>
    <t>欧信（广州）国际贸易有限公司</t>
  </si>
  <si>
    <t>广州汇通检测技术服务有限公司</t>
  </si>
  <si>
    <t>广州康纯医疗器械有限公司</t>
  </si>
  <si>
    <t>广州市保升日用品有限公司</t>
  </si>
  <si>
    <t>广州市多广贸易有限公司</t>
  </si>
  <si>
    <t>广州艾菲尔纺织有限公司</t>
  </si>
  <si>
    <t>广州乐恋屋建材有限公司</t>
  </si>
  <si>
    <t>广州冠亿贸易有限公司</t>
  </si>
  <si>
    <t>广州明迈特国际贸易有限公司</t>
  </si>
  <si>
    <t>广州市鑫珍进出口有限公司</t>
  </si>
  <si>
    <t>广州博视信贸易有限公司</t>
  </si>
  <si>
    <t>广州市鸿盛益汽配有限公司</t>
  </si>
  <si>
    <t>广州壹心五金文具制品有限公司</t>
  </si>
  <si>
    <t>广州滨豪科技有限公司</t>
  </si>
  <si>
    <t>广州雍润进出口有限公司</t>
  </si>
  <si>
    <t>广州圣堡史贸易进出口有限公司</t>
  </si>
  <si>
    <t>广州炫跑汽车配件有限公司</t>
  </si>
  <si>
    <t>广州索旺尼电子有限公司</t>
  </si>
  <si>
    <t>广州车龙汽车用品有限公司</t>
  </si>
  <si>
    <t>广州禹航贸易有限公司</t>
  </si>
  <si>
    <t>广州玩家体育用品有限公司</t>
  </si>
  <si>
    <t>广州歌米斯服饰有限公司</t>
  </si>
  <si>
    <t>广州市皓一科技有限公司</t>
  </si>
  <si>
    <t>广州伊客美贸易有限公司</t>
  </si>
  <si>
    <t>广州亮节电子科技有限公司</t>
  </si>
  <si>
    <t>广州香知韵工艺品有限公司</t>
  </si>
  <si>
    <t>广州千璐科技有限公司</t>
  </si>
  <si>
    <t>广州乐酷眼镜科技有限公司</t>
  </si>
  <si>
    <t>广州市珈裕商贸发展有限公司</t>
  </si>
  <si>
    <t>广州歌力仕汽车电子科技有限公司</t>
  </si>
  <si>
    <t>广州海之光照明科技有限公司</t>
  </si>
  <si>
    <t>广州松雪冷气有限公司</t>
  </si>
  <si>
    <t>广州百广喜贸易有限公司</t>
  </si>
  <si>
    <t>广州市吉时慧国际贸易有限公司</t>
  </si>
  <si>
    <t>广州畅贸易信息科技有限公司</t>
  </si>
  <si>
    <t>广州汕一医疗设备有限公司</t>
  </si>
  <si>
    <t>广州上宜医疗器械有限公司</t>
  </si>
  <si>
    <t>广州启林星科技有限公司</t>
  </si>
  <si>
    <t>广州远华国际进出口有限公司</t>
  </si>
  <si>
    <t>广州汇彩包装材料有限公司</t>
  </si>
  <si>
    <t>2022年7月13日-7月15日中美洲（墨西哥）国际汽车零配件及售后服务展览会</t>
  </si>
  <si>
    <t>广州益臣汽车用品有限公司</t>
  </si>
  <si>
    <t>2022年11月22日－11月24日中东（迪拜）国际汽车零配件及售后服务展览会</t>
  </si>
  <si>
    <t>2022年6月27日-6月30日土耳其伊斯坦布尔汽车零配件及售后服务展览会</t>
  </si>
  <si>
    <t>广东光合科技电子有限公司</t>
  </si>
  <si>
    <t>广州市康臣汽车电子有限公司</t>
  </si>
  <si>
    <t>广州哲朗贸易有限公司</t>
  </si>
  <si>
    <t>广州衣语服饰有限公司</t>
  </si>
  <si>
    <t>广州酷尔汽车用品有限公司</t>
  </si>
  <si>
    <t>广东省纺织品进出口股份有限公司</t>
  </si>
  <si>
    <t>广州枫承配件有限公司</t>
  </si>
  <si>
    <t>伊伟科出口贸易（广州）有限公司</t>
  </si>
  <si>
    <t>广州发魔美发用品有限公司</t>
  </si>
  <si>
    <t>广州万唐商贸有限公司</t>
  </si>
  <si>
    <t>广州骄扬计算机科技有限公司</t>
  </si>
  <si>
    <t>广州首骏科技有限公司</t>
  </si>
  <si>
    <t>广州古赛光电科技有限公司</t>
  </si>
  <si>
    <t>广州市玖粤康医疗设备有限公司</t>
  </si>
  <si>
    <t>广州瑞佩盈日用品有限公司</t>
  </si>
  <si>
    <t>广州今朝钢结构工程有限公司</t>
  </si>
  <si>
    <t>广州今朝商业有限公司</t>
  </si>
  <si>
    <t>广州厦星机电设备有限公司</t>
  </si>
  <si>
    <t>广州诺哲服饰有限公司</t>
  </si>
  <si>
    <t>广州宏耐久卫浴有限公司</t>
  </si>
  <si>
    <t>广州唐橙科技有限公司</t>
  </si>
  <si>
    <t>广州玻热玻璃科技有限公司</t>
  </si>
  <si>
    <t>广州蓝楹日用品有限公司</t>
  </si>
  <si>
    <t>江羿（广州）服饰有限公司</t>
  </si>
  <si>
    <t>广州权拿气动设备有限公司</t>
  </si>
  <si>
    <t>广州伯乐玛贸易商行</t>
  </si>
  <si>
    <t>广州家联包装彩印有限公司</t>
  </si>
  <si>
    <t>广州明森科技股份有限公司</t>
  </si>
  <si>
    <t>广州积电公鹿科技有限责任公司</t>
  </si>
  <si>
    <t>广州杰尔古格食品有限公司</t>
  </si>
  <si>
    <t>广州睿聚电子商务有限公司</t>
  </si>
  <si>
    <t>广州易普汽车零部件有限公司</t>
  </si>
  <si>
    <t>广州卡莉运动用品有限公司</t>
  </si>
  <si>
    <t>广州聪芯电子科技有限公司</t>
  </si>
  <si>
    <t>广州凯帝印刷科技有限公司</t>
  </si>
  <si>
    <t>广州祥行电子科技有限公司</t>
  </si>
  <si>
    <t>广州市鸿洲益科技有限公司</t>
  </si>
  <si>
    <t>广州加里享信息科技有限公司</t>
  </si>
  <si>
    <t>广州东盛色彩复印机耗材有限公司</t>
  </si>
  <si>
    <t>曼特（广州）磁性器件有限公司</t>
  </si>
  <si>
    <t>广州市美岚科技有限公司</t>
  </si>
  <si>
    <t>广州零幺贸易有限公司</t>
  </si>
  <si>
    <t>广州永利包装制品有限公司</t>
  </si>
  <si>
    <t>广州市靖力贸易有限公司</t>
  </si>
  <si>
    <t>广州市丰银进出口有限公司</t>
  </si>
  <si>
    <t>广州长宏国际货运代理有限公司</t>
  </si>
  <si>
    <t>广州和丰科技信息有限公司</t>
  </si>
  <si>
    <t>广州凝冰电子科技有限公司</t>
  </si>
  <si>
    <t>广州市艾琳汇化妆品有限公司</t>
  </si>
  <si>
    <t>广州洋通实业有限公司</t>
  </si>
  <si>
    <t>广州市安氪智能科技有限公司</t>
  </si>
  <si>
    <t>2022年7月23日-7月25日2022马来西亚巨盟玩具婴童展线上展会</t>
  </si>
  <si>
    <t>广州力可高进出口贸易有限公司</t>
  </si>
  <si>
    <t>广州市安固利进出口有限公司</t>
  </si>
  <si>
    <t>广州艾宏家具有限公司</t>
  </si>
  <si>
    <t>广州欧哥电子科技有限公司</t>
  </si>
  <si>
    <t>广州魔方声学材料有限公司</t>
  </si>
  <si>
    <t>广州盖瑞硬质合金有限公司</t>
  </si>
  <si>
    <t>广州鹏媛盛衣贸易有限公司</t>
  </si>
  <si>
    <t>广东博特健康科技有限公司</t>
  </si>
  <si>
    <t>广州集之家移动房屋有限公司</t>
  </si>
  <si>
    <t>广州萤诺智能科技有限公司</t>
  </si>
  <si>
    <t>广州远智博科技有限公司</t>
  </si>
  <si>
    <t>广州瑞企迩进出口贸易有限公司</t>
  </si>
  <si>
    <t>广州市吉成电子科技有限公司</t>
  </si>
  <si>
    <t>广州市睿中连进出口有限公司</t>
  </si>
  <si>
    <t>广州捷朗进出口贸易有限公司</t>
  </si>
  <si>
    <t>广东寰通进出口有限公司</t>
  </si>
  <si>
    <t>广州嫒思伊美容用品有限公司</t>
  </si>
  <si>
    <t>广州嘉瑞机械设备有限公司</t>
  </si>
  <si>
    <t>2022年5月23日-6月10日中国机电产品出口网上交易会(欧洲站-家电电子行业专场)</t>
  </si>
  <si>
    <t>广州康宏科技股份有限公司</t>
  </si>
  <si>
    <t>广州东麦办公设备有限公司</t>
  </si>
  <si>
    <t>广州市佳上佳智能科技有限公司</t>
  </si>
  <si>
    <t>广州双诚汽车配件有限公司</t>
  </si>
  <si>
    <t>广州爱厨餐饮设备有限公司</t>
  </si>
  <si>
    <t>广州波士生物技术有限公司</t>
  </si>
  <si>
    <t>广州劲晟国际贸易有限公司</t>
  </si>
  <si>
    <t>广州海备箱包有限公司</t>
  </si>
  <si>
    <t>广州康美荟生物科技有限公司</t>
  </si>
  <si>
    <t>广州市天银国际贸易有限公司</t>
  </si>
  <si>
    <t>广东中科天元新能源科技有限公司</t>
  </si>
  <si>
    <t>广州市雅晨厨房用品有限公司</t>
  </si>
  <si>
    <t>广州市三江机械设备有限公司</t>
  </si>
  <si>
    <t>广州阳越安防设备有限公司</t>
  </si>
  <si>
    <t>美基国际贸易（广州）有限公司</t>
  </si>
  <si>
    <t>广州市酷迪五金制品有限公司</t>
  </si>
  <si>
    <t>广州市顶亮科技有限公司</t>
  </si>
  <si>
    <t>广州市辉彩服装辅料有限公司</t>
  </si>
  <si>
    <t>广州汇健生物科技有限公司</t>
  </si>
  <si>
    <t>亿珂（广州）科技有限公司</t>
  </si>
  <si>
    <t>广州寰世贸易有限公司</t>
  </si>
  <si>
    <t>广州西陆枫科技有限公司</t>
  </si>
  <si>
    <t>广州市乔杰喜贸易有限公司</t>
  </si>
  <si>
    <t>广州市狄松机械设备有限公司</t>
  </si>
  <si>
    <t>广州唯亿胜电子科技有限公司</t>
  </si>
  <si>
    <t>广州市星亚金属材料有限公司</t>
  </si>
  <si>
    <t>广州天诩机械设备有限公司</t>
  </si>
  <si>
    <t>广州惠璞建材有限公司</t>
  </si>
  <si>
    <t>广州天聪智能科技有限公司</t>
  </si>
  <si>
    <t>广州天颂广告服务有限公司</t>
  </si>
  <si>
    <t>广州锶科国际贸易有限公司</t>
  </si>
  <si>
    <t>广州德缦士汽车配件有限公司</t>
  </si>
  <si>
    <t>安加集团股份有限公司</t>
  </si>
  <si>
    <t>广州浪庭电子科技有限公司</t>
  </si>
  <si>
    <t>广州金达汽配有限公司</t>
  </si>
  <si>
    <t>广州三体环保设备有限公司</t>
  </si>
  <si>
    <t>广州华彩复印机耗材有限公司</t>
  </si>
  <si>
    <t>广州伯斯国际商贸有限公司</t>
  </si>
  <si>
    <t>广州荟创贸易有限公司</t>
  </si>
  <si>
    <t>广州市宝承电子科技有限公司</t>
  </si>
  <si>
    <t>广州早起去淋雨贸易有限公司</t>
  </si>
  <si>
    <t>广州市净之泉环保科技有限公司</t>
  </si>
  <si>
    <t>广州力芯达华智能科技有限公司</t>
  </si>
  <si>
    <t>广州市竞芊贸易有限公司</t>
  </si>
  <si>
    <t>广州市施泰可科技有限公司</t>
  </si>
  <si>
    <t>广州浩意图文服务有限公司</t>
  </si>
  <si>
    <t>广州安暨科技有限责任公司</t>
  </si>
  <si>
    <t>广州市云探电子科技有限公司</t>
  </si>
  <si>
    <t>广州丹斯科技有限公司</t>
  </si>
  <si>
    <t>轻音电子（广州）有限公司</t>
  </si>
  <si>
    <t>广州市正米五金科技有限公司</t>
  </si>
  <si>
    <t>广州市思迪贸易有限公司</t>
  </si>
  <si>
    <t>广州润辰照明有限公司</t>
  </si>
  <si>
    <t>广州百斯特机械有限公司</t>
  </si>
  <si>
    <t>广州广璟标识有限公司</t>
  </si>
  <si>
    <t>2022年11月9日-11月18日“粤贸全球”线上展览会（拉美站-五金建材专场）</t>
  </si>
  <si>
    <t>广州立晟五金制品有限公司</t>
  </si>
  <si>
    <t>广东文斯妮娅商贸有限公司</t>
  </si>
  <si>
    <t>广州杰豪斯万倍进出口有限公司</t>
  </si>
  <si>
    <t>广州德立盛电子有限公司</t>
  </si>
  <si>
    <t>锐鑫（广州）精密科技有限公司</t>
  </si>
  <si>
    <t>广州哈迪餐具有限公司</t>
  </si>
  <si>
    <t>广州辉泓配件有限公司</t>
  </si>
  <si>
    <t>甘美安乐（广州）贸易有限公司</t>
  </si>
  <si>
    <t>广东彩悦佳秀智能科技信息股份有限公司</t>
  </si>
  <si>
    <t>广州科宇贸易有限公司</t>
  </si>
  <si>
    <t>广州诺唯贸易有限公司</t>
  </si>
  <si>
    <t>广州荣晟电子科技有限公司</t>
  </si>
  <si>
    <t>广州赤鹿供应链管理有限公司</t>
  </si>
  <si>
    <t>2022年11月23日-11月25日2022印尼国际礼品及家庭用品展线上展会</t>
  </si>
  <si>
    <t>广州金富餐饮设备有限公司</t>
  </si>
  <si>
    <t>广州晶图电子设备有限公司</t>
  </si>
  <si>
    <t>广州市柏斯珂服装有限公司</t>
  </si>
  <si>
    <t>广州幻影声学科技有限公司</t>
  </si>
  <si>
    <t>广州一电科技发展有限公司</t>
  </si>
  <si>
    <t>熙云飞新能源科技（广州）有限公司</t>
  </si>
  <si>
    <t>丰祺环境科技（广州）有限公司</t>
  </si>
  <si>
    <t>广州天火新能源科技有限公司</t>
  </si>
  <si>
    <t>广州奥纳斯实业有限公司</t>
  </si>
  <si>
    <t>广州绮盛服装辅料有限公司</t>
  </si>
  <si>
    <t>利普德（广州）商贸有限公司</t>
  </si>
  <si>
    <t>广州畅程商贸有限公司</t>
  </si>
  <si>
    <t>卓越密封科技(广州)有限公司</t>
  </si>
  <si>
    <t>广州宁穗塑料有限公司</t>
  </si>
  <si>
    <t>广州安淏汽车用品有限公司</t>
  </si>
  <si>
    <t>广州市天河区天腾电子厂</t>
  </si>
  <si>
    <t>广州市汇联机械设备有限公司</t>
  </si>
  <si>
    <t>广州悦容科技有限公司</t>
  </si>
  <si>
    <t>广州钜程贸易有限公司</t>
  </si>
  <si>
    <t>广州携邦机械设备有限公司</t>
  </si>
  <si>
    <t>广州艺美名品国际贸易有限公司</t>
  </si>
  <si>
    <t>广州衣衣不舍商务服务有限公司</t>
  </si>
  <si>
    <t>广州日美科技有限公司</t>
  </si>
  <si>
    <t>广州市嘉乐舞台设备有限公司</t>
  </si>
  <si>
    <t>广州盈彩服饰有限公司</t>
  </si>
  <si>
    <t>广州市盈泰服饰有限公司</t>
  </si>
  <si>
    <t>广东丰乐国际贸易有限公司</t>
  </si>
  <si>
    <t>广州联优汇实业有限公司</t>
  </si>
  <si>
    <t>帝斯贸易（广州）有限公司</t>
  </si>
  <si>
    <t>广州爱格尔智能科技有限公司</t>
  </si>
  <si>
    <t>广州市恒宇印铁制罐有限公司</t>
  </si>
  <si>
    <t>广州市美阁集成房屋有限公司</t>
  </si>
  <si>
    <t>广州广枫服装有限公司</t>
  </si>
  <si>
    <t>广州市至盛服饰有限公司</t>
  </si>
  <si>
    <t>广州市长泓服装有限公司</t>
  </si>
  <si>
    <t>广州乐潘创服饰有限公司</t>
  </si>
  <si>
    <t>广州市寰通实业有限公司</t>
  </si>
  <si>
    <t>广州抖印专用设备有限公司</t>
  </si>
  <si>
    <t>广州蓝凯国际贸易有限公司</t>
  </si>
  <si>
    <t>广州市三行科技有限公司</t>
  </si>
  <si>
    <t>广州谦豪智能设备有限公司</t>
  </si>
  <si>
    <t>广州开利新材料有限公司</t>
  </si>
  <si>
    <t>广东凌辰电子科技有限公司</t>
  </si>
  <si>
    <t>增城市新塘迪翔服装有限公司</t>
  </si>
  <si>
    <t>广州卡帕帐篷有限公司</t>
  </si>
  <si>
    <t>赛尔斯（广州）智能装备科技有限公司</t>
  </si>
  <si>
    <t>广州霞美化纤有限公司</t>
  </si>
  <si>
    <t>广州市曦乐欢医疗器械有限公司</t>
  </si>
  <si>
    <t>凌航达（广东）科技有限公司</t>
  </si>
  <si>
    <t>广州欧莱斯机电实业有限公司</t>
  </si>
  <si>
    <t>广州市兰精化纤有限公司</t>
  </si>
  <si>
    <t>广州市汇百骏服装有限公司</t>
  </si>
  <si>
    <t>广州雷神电气制造股份有限公司</t>
  </si>
  <si>
    <t>广州市弘越服装有限公司</t>
  </si>
  <si>
    <t>广州市贝力机床有限公司</t>
  </si>
  <si>
    <t>广州普今电子股份有限公司</t>
  </si>
  <si>
    <t>广州三合智能装备有限公司</t>
  </si>
  <si>
    <t>广州市善友机械设备有限公司</t>
  </si>
  <si>
    <t>广州宝狮新能源有限公司</t>
  </si>
  <si>
    <t>广州乐碧实业有限公司</t>
  </si>
  <si>
    <t>广州市海飞汽车用品有限公司</t>
  </si>
  <si>
    <t>广州爱奇实业有限公司</t>
  </si>
  <si>
    <t>诺朗（广东）服装实业股份有限公司</t>
  </si>
  <si>
    <t>广州市耀翔新材料有限公司</t>
  </si>
  <si>
    <t>广州市帕娜斯克包装材料科技有限公司</t>
  </si>
  <si>
    <t>广州市欣竹不干胶材料有限公司</t>
  </si>
  <si>
    <t>广州新莱福磁材有限公司</t>
  </si>
  <si>
    <t>广州贝思包装材料有限公司</t>
  </si>
  <si>
    <t>广州市骅东电脑科技有限公司</t>
  </si>
  <si>
    <t>广州石创纸品制造有限公司</t>
  </si>
  <si>
    <t>广州市瑞奇化工有限公司</t>
  </si>
  <si>
    <t>广州协义自动化科技有限公司</t>
  </si>
  <si>
    <t>广州嘉宏惠贸易有限公司</t>
  </si>
  <si>
    <t>广州艾玛压缩机有限公司</t>
  </si>
  <si>
    <t>广州龙禅纺织服装有限公司</t>
  </si>
  <si>
    <t>泰力丰（广州）橡塑科技有限公司</t>
  </si>
  <si>
    <t>广州市锐博新材料股份有限公司</t>
  </si>
  <si>
    <t>广州市帆迅贸易有限公司</t>
  </si>
  <si>
    <t>广州桂美医疗设备有限公司</t>
  </si>
  <si>
    <t>广州市铭朗贸易有限公司</t>
  </si>
  <si>
    <t>广州速腾帐篷制造有限公司</t>
  </si>
  <si>
    <t>广州金版服装有限公司</t>
  </si>
  <si>
    <t>特瑞普（广州）冷热设备有限公司</t>
  </si>
  <si>
    <t>广州市晟昇通科技有限公司</t>
  </si>
  <si>
    <t>广州市尚雷仕卫浴有限公司</t>
  </si>
  <si>
    <t>广州爱思搏照明有限公司</t>
  </si>
  <si>
    <t>广州市增城永嘉制罐有限公司</t>
  </si>
  <si>
    <t>广州市合派包装制品有限公司</t>
  </si>
  <si>
    <t>广州伍肆零贸易有限公司</t>
  </si>
  <si>
    <t>广州市华业包装制品有限公司</t>
  </si>
  <si>
    <t>广州市明路纺织服装有限公司</t>
  </si>
  <si>
    <t>广州锐速智能科技股份有限公司</t>
  </si>
  <si>
    <t>广州新战线科技有限公司</t>
  </si>
  <si>
    <t>广州一龙印刷有限公司</t>
  </si>
  <si>
    <t>盛销邦（广州）物联科技有限公司</t>
  </si>
  <si>
    <t>广州市友业电子有限公司</t>
  </si>
  <si>
    <t>广州市米兰诺进出口贸易有限公司</t>
  </si>
  <si>
    <t>广州嘉理和兴光电科技有限公司</t>
  </si>
  <si>
    <t>广州悠乐益户外用品有限公司</t>
  </si>
  <si>
    <t>广州钰美数码科技有限公司</t>
  </si>
  <si>
    <t>宏翼（广东）新材料有限公司</t>
  </si>
  <si>
    <t>广州市旭日汽车玻璃有限公司</t>
  </si>
  <si>
    <t>广州佰崧轴承有限公司</t>
  </si>
  <si>
    <t>广州市艾儿克商贸有限公司</t>
  </si>
  <si>
    <t>广州禄禄通五金有限公司</t>
  </si>
  <si>
    <t>广州明暄舞台灯光设备有限公司</t>
  </si>
  <si>
    <t>广州一灿照明有限公司</t>
  </si>
  <si>
    <t>广州市利迪汽车用品有限公司</t>
  </si>
  <si>
    <t>广州宏普升实业发展有限公司</t>
  </si>
  <si>
    <t>广州市米创泳池水疗设备有限公司</t>
  </si>
  <si>
    <t>广州聆音电子设备有限公司</t>
  </si>
  <si>
    <t>广州市高士实业有限公司</t>
  </si>
  <si>
    <t>广州市丽康康体设备有限公司</t>
  </si>
  <si>
    <t>广州吉度乐器有限责任公司</t>
  </si>
  <si>
    <t>广州博锐电子科技有限公司</t>
  </si>
  <si>
    <t>广州市聚晨电子有限公司</t>
  </si>
  <si>
    <t>广州市龙拓五金有限公司</t>
  </si>
  <si>
    <t>广州清源科技有限公司</t>
  </si>
  <si>
    <t>广州绣芳院美容器材有限公司</t>
  </si>
  <si>
    <t>广州市曜森运动用品有限公司</t>
  </si>
  <si>
    <t>广州矫健鞋业有限公司</t>
  </si>
  <si>
    <t>广州柏师特木制品有限公司</t>
  </si>
  <si>
    <t>广州高马特汽车零部件有限公司</t>
  </si>
  <si>
    <t>广州惠云科技有限公司</t>
  </si>
  <si>
    <t>广州鼎洋电子科技有限公司</t>
  </si>
  <si>
    <t>广州红菱电热设备有限公司</t>
  </si>
  <si>
    <t>广州市跃动服饰有限公司</t>
  </si>
  <si>
    <t>广州狄腾马贸易有限公司</t>
  </si>
  <si>
    <t>广州东芳服饰有限公司</t>
  </si>
  <si>
    <t>广州市白云区大荣精细化工有限公司</t>
  </si>
  <si>
    <t>广州兆安汽车配件有限公司</t>
  </si>
  <si>
    <t>广州易凌龙商贸有限公司</t>
  </si>
  <si>
    <t>广州舆兴汽摩配件贸易有限公司</t>
  </si>
  <si>
    <t>广州纵恒科技有限公司</t>
  </si>
  <si>
    <t>广州鸿盛电子科技有限公司</t>
  </si>
  <si>
    <t>广州鹏硕进出口贸易有限公司</t>
  </si>
  <si>
    <t>广东卡尔本斯汽车配件有限公司</t>
  </si>
  <si>
    <t>广州三为光电科技有限公司</t>
  </si>
  <si>
    <t>广州孚慧建材有限公司</t>
  </si>
  <si>
    <t>广州驰亮建材有限公司</t>
  </si>
  <si>
    <t>广州光悦光电科技有限公司</t>
  </si>
  <si>
    <t>广州赫翼国际贸易有限公司</t>
  </si>
  <si>
    <t>广州美斯乐生物科技有限公司</t>
  </si>
  <si>
    <t>广州卡邦进出口有限公司</t>
  </si>
  <si>
    <t>广州丰鸣汽车配件有限公司</t>
  </si>
  <si>
    <t>广州荻薇化妆品有限公司</t>
  </si>
  <si>
    <t>广州市卡迪机车配件有限公司</t>
  </si>
  <si>
    <t>广东南缆电缆有限公司</t>
  </si>
  <si>
    <t>广州百瑞美发用品有限公司</t>
  </si>
  <si>
    <t>广州捷霖空气净化技术有限公司</t>
  </si>
  <si>
    <t>广州思贝伦科技有限公司</t>
  </si>
  <si>
    <t>敷章国际医药生物科技(广州)有限公司</t>
  </si>
  <si>
    <t>广州市利川五金有限公司</t>
  </si>
  <si>
    <t>广州炫烁装饰设计工程有限公司</t>
  </si>
  <si>
    <t>广州合一机械设备有限公司</t>
  </si>
  <si>
    <t>广州卓成汽车装饰用品有限公司</t>
  </si>
  <si>
    <t>广州市伊甸源电器有限公司</t>
  </si>
  <si>
    <t>广州市中牌电子产品有限公司</t>
  </si>
  <si>
    <t>广州智轮科技有限公司</t>
  </si>
  <si>
    <t>广州托普力动力开发有限公司</t>
  </si>
  <si>
    <t>广州星源塑胶制品有限公司</t>
  </si>
  <si>
    <t>广州创遇贸易有限公司</t>
  </si>
  <si>
    <t>广州圣业进出口贸易有限公司</t>
  </si>
  <si>
    <t>广州龙鑫蓄热工业炉有限公司</t>
  </si>
  <si>
    <t>广州藤美皮具有限公司</t>
  </si>
  <si>
    <t>广州英诺制造科技有限公司</t>
  </si>
  <si>
    <t>广州瑞丰化妆品有限公司</t>
  </si>
  <si>
    <t>广州市晋丰轻工机械设备有限公司</t>
  </si>
  <si>
    <t>广州市通谊标识技术有限公司</t>
  </si>
  <si>
    <t>广州富璐化妆品有限公司</t>
  </si>
  <si>
    <t>广州三崎气缸垫有限公司</t>
  </si>
  <si>
    <t>优汛（广东）应急设备有限公司</t>
  </si>
  <si>
    <t>广州市好易迈贸易有限公司</t>
  </si>
  <si>
    <t>广州威钰通冷汽配件有限公司</t>
  </si>
  <si>
    <t>广州联乙彩数码科技有限公司</t>
  </si>
  <si>
    <t>广州成锱电子商务有限公司</t>
  </si>
  <si>
    <t>广州尊贤电器有限公司</t>
  </si>
  <si>
    <t>广州凌跃汽车配件有限公司</t>
  </si>
  <si>
    <t>广州曜晟电子科技有限公司</t>
  </si>
  <si>
    <t>广州睿珀电子科技有限公司</t>
  </si>
  <si>
    <t>嘉仕顿（广州）汽车科技服务有限公司</t>
  </si>
  <si>
    <t>广州巨涛机械设备有限公司</t>
  </si>
  <si>
    <t>广州麦肯尼精密机械制造有限公司</t>
  </si>
  <si>
    <t>广州市声沃电器有限公司</t>
  </si>
  <si>
    <t>广州拓望化工有限公司</t>
  </si>
  <si>
    <t>海太欧林集团华南有限公司</t>
  </si>
  <si>
    <t>广州市天越服装贸易有限公司</t>
  </si>
  <si>
    <t>广州亿煊贸易有限公司</t>
  </si>
  <si>
    <t>广州唐思实业有限公司</t>
  </si>
  <si>
    <t>广州市嘉佳机械密封件有限公司</t>
  </si>
  <si>
    <t>广州华飞科技开发有限公司</t>
  </si>
  <si>
    <t>广州盛泰诺新材料科技有限公司</t>
  </si>
  <si>
    <t>广州市油研机械设备有限公司</t>
  </si>
  <si>
    <t>广州市艾美塑胶软管有限公司</t>
  </si>
  <si>
    <t>广州丽诺电子科技有限公司</t>
  </si>
  <si>
    <t>广州市轩誉居家具有限公司</t>
  </si>
  <si>
    <t>广州烨霖贸易有限公司</t>
  </si>
  <si>
    <t>广州市和能自动化设备有限公司</t>
  </si>
  <si>
    <t>广州仁朗电子科技有限公司</t>
  </si>
  <si>
    <t>广州大冯进出口有限公司</t>
  </si>
  <si>
    <t>广州市汇艺包装材料有限公司</t>
  </si>
  <si>
    <t>广州市晓戴贸易有限公司</t>
  </si>
  <si>
    <t>广州百印电子有限公司</t>
  </si>
  <si>
    <t>广州市冉日居家用品有限公司</t>
  </si>
  <si>
    <t>广州朗文光电有限公司</t>
  </si>
  <si>
    <t>广州梓煊医疗科技股份有限公司</t>
  </si>
  <si>
    <t>广州永亦福科技有限公司</t>
  </si>
  <si>
    <t>广州三都包装盒有限公司</t>
  </si>
  <si>
    <t>广州劲客体育用品有限公司</t>
  </si>
  <si>
    <t>广州威昕生物科技有限公司</t>
  </si>
  <si>
    <t>广州赢洲汽车配件有限公司</t>
  </si>
  <si>
    <t>广州市奇量电子有限公司</t>
  </si>
  <si>
    <t>广州霸沃贸易有限公司</t>
  </si>
  <si>
    <t>广州市瑞思美容设备有限公司</t>
  </si>
  <si>
    <t>广州康徕医疗器械有限公司</t>
  </si>
  <si>
    <t>广州爱芙加生物科技有限公司</t>
  </si>
  <si>
    <t>广州合盛舞台灯光设备有限公司</t>
  </si>
  <si>
    <t>广州陈鑫实业有限公司</t>
  </si>
  <si>
    <t>广州癸辰贸易有限公司</t>
  </si>
  <si>
    <t>广州尚德机械科技有限公司</t>
  </si>
  <si>
    <t>广东省运通四方汽车配件有限公司</t>
  </si>
  <si>
    <t>广州金晟新能源科技有限公司</t>
  </si>
  <si>
    <t>广州鑫昊美化妆品有限公司</t>
  </si>
  <si>
    <t>广州御景源化妆品有限公司</t>
  </si>
  <si>
    <t>广州市天锌贸易有限公司</t>
  </si>
  <si>
    <t>广州欣东塑胶玩具有限公司</t>
  </si>
  <si>
    <t>广州鹰思进出口贸易有限公司</t>
  </si>
  <si>
    <t>广州市博众创展实业有限公司</t>
  </si>
  <si>
    <t>广州市柏琳汽车零件制造有限公司</t>
  </si>
  <si>
    <t>2022年7月18日-7月27日“粤贸全球”线上展览会（中东站-泛家居专场）</t>
  </si>
  <si>
    <t>广州天湘板业有限公司</t>
  </si>
  <si>
    <t>广州拓一新能源有限公司</t>
  </si>
  <si>
    <t>广州一馨进出口有限公司</t>
  </si>
  <si>
    <t>广州樱桃树国际贸易有限公司</t>
  </si>
  <si>
    <t>广州远达塑料制品有限责任公司</t>
  </si>
  <si>
    <t>广州市珏饰窗饰科技有限公司</t>
  </si>
  <si>
    <t>广州通悦包装制品有限公司</t>
  </si>
  <si>
    <t>广东日胜生物科技有限公司</t>
  </si>
  <si>
    <t>广州将业汽车配件有限公司</t>
  </si>
  <si>
    <t>广州伟格机械设备有限公司</t>
  </si>
  <si>
    <t>广州蓝科电器有限公司</t>
  </si>
  <si>
    <t>广州方于圆商贸有限公司</t>
  </si>
  <si>
    <t>广州市邵峰包装设备制造有限公司</t>
  </si>
  <si>
    <t>广州双羽机械有限公司</t>
  </si>
  <si>
    <t>广州伟斯顿五金建材有限公司</t>
  </si>
  <si>
    <t>广州艾鲁思机械设备有限公司</t>
  </si>
  <si>
    <t>广州维士凯光电有限公司</t>
  </si>
  <si>
    <t>广州市亿华汽车用品制造有限公司</t>
  </si>
  <si>
    <t>广州超极照明有限公司</t>
  </si>
  <si>
    <t>广州威玛尔电子科技有限公司</t>
  </si>
  <si>
    <t>广州车酷视智能技术有限公司</t>
  </si>
  <si>
    <t>广州圣帕斯科技有限公司</t>
  </si>
  <si>
    <t>广州锦裕汽配有限公司</t>
  </si>
  <si>
    <t>广州市童瑶康体设备有限公司</t>
  </si>
  <si>
    <t>广州万仕得涂料科技有限公司</t>
  </si>
  <si>
    <t>广州迪轩服饰有限公司</t>
  </si>
  <si>
    <t>广州朗睿汽车零部件有限公司</t>
  </si>
  <si>
    <t>广州云彩印刷包装有限公司</t>
  </si>
  <si>
    <t>广州市鹏誉包装有限责任公司</t>
  </si>
  <si>
    <t>广州市和必括乐器有限公司</t>
  </si>
  <si>
    <t>广州市盖亚体育用品有限公司</t>
  </si>
  <si>
    <t>广州星语生物科技有限公司</t>
  </si>
  <si>
    <t>广州刚正汽车零部件有限公司</t>
  </si>
  <si>
    <t>广州市科欧灯具有限公司</t>
  </si>
  <si>
    <t>广州市俊达手套有限公司</t>
  </si>
  <si>
    <t>广州威亚表业有限公司</t>
  </si>
  <si>
    <t>广州凯源水处理设备有限公司</t>
  </si>
  <si>
    <t>广州四季常青服饰有限公司</t>
  </si>
  <si>
    <t>广州市英纽特餐饮设备有限公司</t>
  </si>
  <si>
    <t>广州市威继皮具有限公司</t>
  </si>
  <si>
    <t>广州爱格家具有限公司</t>
  </si>
  <si>
    <t>广州锦威化工有限公司</t>
  </si>
  <si>
    <t>广州佑德机械有限公司</t>
  </si>
  <si>
    <t>广州欧卡工程机械配件有限公司</t>
  </si>
  <si>
    <t>广州盛成美机械科技有限公司</t>
  </si>
  <si>
    <t>广州莞尔电子产品有限公司</t>
  </si>
  <si>
    <t>广州艾特国际贸易有限公司</t>
  </si>
  <si>
    <t>广州汇鑫机械设备有限公司</t>
  </si>
  <si>
    <t>广州星光舞台灯光有限公司</t>
  </si>
  <si>
    <t>沛沛（广州）贸易有限公司</t>
  </si>
  <si>
    <t>广州米尤尢科技有限公司</t>
  </si>
  <si>
    <t>广州小白印刷包装有限公司</t>
  </si>
  <si>
    <t>广州飞歌环保科技有限公司</t>
  </si>
  <si>
    <t>广州绮丽科技有限公司</t>
  </si>
  <si>
    <t>广州纯科环保科技有限公司</t>
  </si>
  <si>
    <t>广州驰鼎光电有限公司</t>
  </si>
  <si>
    <t>广州进峰服饰有限公司</t>
  </si>
  <si>
    <t>广州市金锋纸业有限公司</t>
  </si>
  <si>
    <t>广州市卡洛实业有限公司</t>
  </si>
  <si>
    <t>三一智慧(广州)科技有限公司</t>
  </si>
  <si>
    <t>广州景胜服饰有限公司</t>
  </si>
  <si>
    <t>广州金捷数码科技有限公司</t>
  </si>
  <si>
    <t>广州市欣浪装饰材料有限公司</t>
  </si>
  <si>
    <t>广州振利宠物用品有限公司</t>
  </si>
  <si>
    <t>广州力盈服饰有限公司</t>
  </si>
  <si>
    <t>广州富丽雅实业有限公司</t>
  </si>
  <si>
    <t>广州市酷顿运动用品有限公司</t>
  </si>
  <si>
    <t>广州圣丽丝美容设备有限公司</t>
  </si>
  <si>
    <t>广州市高晟国际贸易有限公司</t>
  </si>
  <si>
    <t>广州喜龙服饰有限公司</t>
  </si>
  <si>
    <t>广州凌可歌电子科技有限公司</t>
  </si>
  <si>
    <t>广州市唯尔森服装有限公司</t>
  </si>
  <si>
    <t>广州吉思凯进出口有限公司</t>
  </si>
  <si>
    <t>新浩医疗用品（广州）有限公司</t>
  </si>
  <si>
    <t>广州蓝梦蝶鞋业有限公司</t>
  </si>
  <si>
    <t>广州锦泰香贸易有限公司</t>
  </si>
  <si>
    <t>广州杰飞科技有限公司</t>
  </si>
  <si>
    <t>广州嘉予科技有限公司</t>
  </si>
  <si>
    <t>广州鑫苹视讯电子设备有限公司</t>
  </si>
  <si>
    <t>广州茗颜生物科技有限公司</t>
  </si>
  <si>
    <t>广州市弘达服装制造有限公司</t>
  </si>
  <si>
    <t>广州市科端电子有限公司</t>
  </si>
  <si>
    <t>广州市远峰纺织科技有限公司</t>
  </si>
  <si>
    <t>广州市白云区真好汽配贸易中心</t>
  </si>
  <si>
    <t>广州尚臣电子有限公司</t>
  </si>
  <si>
    <t>广州陆烽电子科技有限公司</t>
  </si>
  <si>
    <t>广州锦世弘电子科技有限公司</t>
  </si>
  <si>
    <t>广州依郦通服装有限公司</t>
  </si>
  <si>
    <t>广东意达数控科技有限公司</t>
  </si>
  <si>
    <t>广州市维音乐器有限公司</t>
  </si>
  <si>
    <t>广州市通韵科技有限公司</t>
  </si>
  <si>
    <t>广州天哲电子科技有限公司</t>
  </si>
  <si>
    <t>广州瑞兴特电子科技有限公司</t>
  </si>
  <si>
    <t>广州丹昭进出口贸易有限公司</t>
  </si>
  <si>
    <t>广州荣信科技实业有限公司</t>
  </si>
  <si>
    <t>广州易航电子有限公司</t>
  </si>
  <si>
    <t>广州市宠阳宠物用品有限公司</t>
  </si>
  <si>
    <t>广州鹰飞特机电设备有限公司</t>
  </si>
  <si>
    <t>广州阿诺玛环保科技有限公司</t>
  </si>
  <si>
    <t>广州瑞沣化妆品有限公司</t>
  </si>
  <si>
    <t>广州润研化妆品有限公司</t>
  </si>
  <si>
    <t>广州美医生生物科技有限公司</t>
  </si>
  <si>
    <t>广州市景明光电科技有限公司</t>
  </si>
  <si>
    <t>广州盛帛诗进出口有限公司</t>
  </si>
  <si>
    <t>广州喜亚建材贸易有限公司</t>
  </si>
  <si>
    <t>广州特美声电器有限公司</t>
  </si>
  <si>
    <t>广州凯之璐服饰有限公司</t>
  </si>
  <si>
    <t>广州东臻化妆品有限公司</t>
  </si>
  <si>
    <t>广州市金佰嘉电子科技有限公司</t>
  </si>
  <si>
    <t>广州云驰工贸有限公司</t>
  </si>
  <si>
    <t>广州朗姿服饰有限公司</t>
  </si>
  <si>
    <t>广州摩奇国际进出口有限公司</t>
  </si>
  <si>
    <t>广州航乐国际货运代理有限公司</t>
  </si>
  <si>
    <t>广州泽凯实业有限公司</t>
  </si>
  <si>
    <t>广州邦帝国际工贸有限公司</t>
  </si>
  <si>
    <t>广州勒姆森照明科技有限公司</t>
  </si>
  <si>
    <t>广州圣唯辰生物科技有限公司</t>
  </si>
  <si>
    <t>广州臻雪科技有限公司</t>
  </si>
  <si>
    <t>广州通达汽车电气股份有限公司</t>
  </si>
  <si>
    <t>广州大山汽车零部件有限公司</t>
  </si>
  <si>
    <t>广州市东品电子科技有限公司</t>
  </si>
  <si>
    <t>广州丽丽玩具有限公司</t>
  </si>
  <si>
    <t>广州市艾瑞空气净化设备有限公司</t>
  </si>
  <si>
    <t>广州博艾实业有限公司</t>
  </si>
  <si>
    <t>广州颢颐美容美发用品有限公司</t>
  </si>
  <si>
    <t>广州力乐健康科技有限公司</t>
  </si>
  <si>
    <t>广州永诚篷房技术有限公司</t>
  </si>
  <si>
    <t>广州洲优饰品有限公司</t>
  </si>
  <si>
    <t>广州朝林服装辅料有限公司</t>
  </si>
  <si>
    <t>广州双盾旅游用品有限公司</t>
  </si>
  <si>
    <t>广州市芸梦间发制品有限公司</t>
  </si>
  <si>
    <t>广州熙诚服饰有限公司</t>
  </si>
  <si>
    <t>广州科诗马谛智能科技有限公司</t>
  </si>
  <si>
    <t>广州幸运化妆品有限公司</t>
  </si>
  <si>
    <t>广州华銮贸易有限公司</t>
  </si>
  <si>
    <t>广州九选塑业有限公司</t>
  </si>
  <si>
    <t>广州博闻商贸有限公司</t>
  </si>
  <si>
    <t>广州众创进出口有限公司</t>
  </si>
  <si>
    <t>广州彩蔻化妆品有限公司</t>
  </si>
  <si>
    <t>广州欣诚医疗器械有限公司</t>
  </si>
  <si>
    <t>森配（广东）汽车零部件有限公司</t>
  </si>
  <si>
    <t>广州诗妃化妆品有限公司</t>
  </si>
  <si>
    <t>广州瑞胤祥文具有限公司</t>
  </si>
  <si>
    <t>广州市艾玛诺贸易有限公司</t>
  </si>
  <si>
    <t>广州沃嘉商贸有限责任公司</t>
  </si>
  <si>
    <t>广州市耀雅服饰有限公司</t>
  </si>
  <si>
    <t>广州蓝逸洋电子贸易有限公司</t>
  </si>
  <si>
    <t>广州好司机汽车电子有限公司</t>
  </si>
  <si>
    <t>广州得力印刷有限公司</t>
  </si>
  <si>
    <t>广州景燊贸易有限公司</t>
  </si>
  <si>
    <t>广州博澳斯电器有限公司</t>
  </si>
  <si>
    <t>广州葩柏皮具有限公司</t>
  </si>
  <si>
    <t>广州瑞姆节能设备有限公司</t>
  </si>
  <si>
    <t>广州凯炫达汽车配件有限公司</t>
  </si>
  <si>
    <t>2022年5月14日-5月16日2022年CCEE全球跨境电商展览会线上展会</t>
  </si>
  <si>
    <t>广州长荣手袋箱包制品有限公司</t>
  </si>
  <si>
    <t>广州卡曼汽车零部件有限公司</t>
  </si>
  <si>
    <t>广州市嘉盛达散热器有限公司</t>
  </si>
  <si>
    <t>广州宝能包装机械设备有限公司</t>
  </si>
  <si>
    <t>广州桦欣塑胶制品有限公司</t>
  </si>
  <si>
    <t>广东格迩斯环保科技有限公司</t>
  </si>
  <si>
    <t>广州嘉恩医疗器械有限公司</t>
  </si>
  <si>
    <t>广州名妆化妆品制造有限公司</t>
  </si>
  <si>
    <t>广州乐牧商贸有限公司</t>
  </si>
  <si>
    <t>广州信粤新材料科技有限公司</t>
  </si>
  <si>
    <t>聚美（广州）箱包有限公司</t>
  </si>
  <si>
    <t>广州市方奥服饰有限公司</t>
  </si>
  <si>
    <t>广州市昌缘舞台灯光设备有限公司</t>
  </si>
  <si>
    <t>广州市添姿彩精细化工有限公司</t>
  </si>
  <si>
    <t>广州市艺特印刷包装有限公司</t>
  </si>
  <si>
    <t>广州波霸贸易有限公司</t>
  </si>
  <si>
    <t>广州谛森电子设备有限公司</t>
  </si>
  <si>
    <t>广州恺卓演出器材有限公司</t>
  </si>
  <si>
    <t>广州圣达汽车配件有限公司</t>
  </si>
  <si>
    <t>广州市优多塑胶有限公司</t>
  </si>
  <si>
    <t>广州市富兴商标彩色印制有限公司</t>
  </si>
  <si>
    <t>广州亿腾化妆品包装有限公司</t>
  </si>
  <si>
    <t>广州市亮珊服饰有限公司</t>
  </si>
  <si>
    <t>广州星伯仑光电科技有限公司</t>
  </si>
  <si>
    <t>广州松夏微电子科技有限公司</t>
  </si>
  <si>
    <t>广州市杨林电子有限公司</t>
  </si>
  <si>
    <t>广州艾昕化妆品有限公司</t>
  </si>
  <si>
    <t>乔迪实业（广州）有限公司</t>
  </si>
  <si>
    <t>广州衍鼎服饰有限公司</t>
  </si>
  <si>
    <t>广州酷特维贸易有限公司</t>
  </si>
  <si>
    <t>广州萨航石业有限公司</t>
  </si>
  <si>
    <t>广州骏鹏仿真工艺品有限公司</t>
  </si>
  <si>
    <t>广州宝力机械设备有限公司</t>
  </si>
  <si>
    <t>广州晟隆电源科技有限公司</t>
  </si>
  <si>
    <t>广州爱宇森照明科技有限公司</t>
  </si>
  <si>
    <t>广州市亮恒汽车配件有限公司</t>
  </si>
  <si>
    <t>广州晟成实业有限公司</t>
  </si>
  <si>
    <t>广州市鑫三锝汽车配件有限公司</t>
  </si>
  <si>
    <t>广州市美妍日用品有限公司</t>
  </si>
  <si>
    <t>广州励欣智能电子科技有限公司</t>
  </si>
  <si>
    <t>广州光技汽车照明有限公司</t>
  </si>
  <si>
    <t>广州利学同业皮具有限公司</t>
  </si>
  <si>
    <t>广州磐石铝业有限公司</t>
  </si>
  <si>
    <t>广州市一路高包装机械技术有限公司</t>
  </si>
  <si>
    <t>广州浩泽鑫科技有限公司</t>
  </si>
  <si>
    <t>广州市沣动汽车配件有限公司</t>
  </si>
  <si>
    <t>广州万天实业有限公司</t>
  </si>
  <si>
    <t>广东乾坤环境科技有限公司</t>
  </si>
  <si>
    <t>广州市未绿能源科技有限责任公司</t>
  </si>
  <si>
    <t>广州市宝比万像科技有限公司</t>
  </si>
  <si>
    <t>广州焙可达机械设备有限公司</t>
  </si>
  <si>
    <t>广州彭博光学科技有限公司</t>
  </si>
  <si>
    <t>广州鲜柚科技股份有限公司</t>
  </si>
  <si>
    <t>广州华耐科技有限公司</t>
  </si>
  <si>
    <t>广州博麦科技有限公司</t>
  </si>
  <si>
    <t>广州市车视帝电子科技有限公司</t>
  </si>
  <si>
    <t>广州市广信通信设备有限公司</t>
  </si>
  <si>
    <t>广州好时代电器有限公司</t>
  </si>
  <si>
    <t>广州市洁佩特清洁设备有限公司</t>
  </si>
  <si>
    <t>广州市一二三新材料有限公司</t>
  </si>
  <si>
    <t>广州市贝歌包装有限公司</t>
  </si>
  <si>
    <t>广州市杰杨科技有限公司</t>
  </si>
  <si>
    <t>广州曦信装饰材料有限公司</t>
  </si>
  <si>
    <t>广州恒嘉科技发展有限公司</t>
  </si>
  <si>
    <t>广州途美箱包有限公司</t>
  </si>
  <si>
    <t>广州市奥美迪灯光设备有限公司</t>
  </si>
  <si>
    <t>广州市华星电器有限公司</t>
  </si>
  <si>
    <t>广州市自由行皮具有限公司</t>
  </si>
  <si>
    <t>广州市沙巴度旅游用品有限公司</t>
  </si>
  <si>
    <t>趣美科教设备（广州）有限公司</t>
  </si>
  <si>
    <t>广州博睿光电有限公司</t>
  </si>
  <si>
    <t>广州市鑫富塑胶有限公司</t>
  </si>
  <si>
    <t>广州酷贝皮具有限公司</t>
  </si>
  <si>
    <t>广州市常得贸易有限公司</t>
  </si>
  <si>
    <t>广州市鑫镁光电科技有限公司</t>
  </si>
  <si>
    <t>广州创飞皮具有限公司</t>
  </si>
  <si>
    <t>广州市美晟美容化妆品有限公司</t>
  </si>
  <si>
    <t>广州市驴骑户外用品有限公司</t>
  </si>
  <si>
    <t>广州市申发机电有限公司</t>
  </si>
  <si>
    <t>广州雷柏科技发展有限公司</t>
  </si>
  <si>
    <t>广州锴锴贸易有限公司</t>
  </si>
  <si>
    <t>广州市金甲餐饮设备有限公司</t>
  </si>
  <si>
    <t>广州市莱帝亚照明股份有限公司</t>
  </si>
  <si>
    <t>广州德玛莎科技有限公司</t>
  </si>
  <si>
    <t>广州樱木化妆品有限公司</t>
  </si>
  <si>
    <t>广州沁声声学技术有限公司</t>
  </si>
  <si>
    <t>广州英铄通风技术有限公司</t>
  </si>
  <si>
    <t>广州擎天电器工业有限公司</t>
  </si>
  <si>
    <t>广州市路风皮具有限公司</t>
  </si>
  <si>
    <t>广州市广钜福汽车配件有限责任公司</t>
  </si>
  <si>
    <t>广州行云工艺品有限公司</t>
  </si>
  <si>
    <t>广州市春熙皮具有限公司</t>
  </si>
  <si>
    <t>广东旅充新能源科技有限公司</t>
  </si>
  <si>
    <t>广州市拓森运动用品有限公司</t>
  </si>
  <si>
    <t>广州市浩鑫皮具有限公司</t>
  </si>
  <si>
    <t>广州伶姿皮具有限公司</t>
  </si>
  <si>
    <t>广州市皮里奥皮具有限公司</t>
  </si>
  <si>
    <t>广州市铭成橡塑科技有限公司</t>
  </si>
  <si>
    <t>崛泰（广州）科技有限公司</t>
  </si>
  <si>
    <t>广州海连欣电器有限公司</t>
  </si>
  <si>
    <t>广州新美达清洁用品有限公司</t>
  </si>
  <si>
    <t>广州杰润皮具有限公司</t>
  </si>
  <si>
    <t>广州新洁铱五金制品有限公司</t>
  </si>
  <si>
    <t>广州市摩娅皮具有限公司</t>
  </si>
  <si>
    <t>广州成龙汽车油封有限公司</t>
  </si>
  <si>
    <t>广州金抡电器有限公司</t>
  </si>
  <si>
    <t>广州市添越自动化技术有限公司</t>
  </si>
  <si>
    <t>广州欧赛活塞有限公司</t>
  </si>
  <si>
    <t>速乘（广州）智能机械有限公司</t>
  </si>
  <si>
    <t>广州金立邦机械设备有限公司</t>
  </si>
  <si>
    <t>广州乐美展示用品有限公司</t>
  </si>
  <si>
    <t>广州市源福源皮具有限公司</t>
  </si>
  <si>
    <t>广州台速磐科计算机设备有限公司</t>
  </si>
  <si>
    <t>广州万得福汽车电子数码检测设备有限公司</t>
  </si>
  <si>
    <t>广州艺荟印刷包装有限公司</t>
  </si>
  <si>
    <t>广州市维视电子有限公司</t>
  </si>
  <si>
    <t>广州赛戈智能家居用品有限公司</t>
  </si>
  <si>
    <t>广州市泰阳工艺制品有限公司</t>
  </si>
  <si>
    <t>广州万视光电设备有限公司</t>
  </si>
  <si>
    <t>广州大拇哥日用品有限公司</t>
  </si>
  <si>
    <t>广州富研科技有限公司</t>
  </si>
  <si>
    <t>广州胜辉针车有限公司</t>
  </si>
  <si>
    <t>博卡利药业有限公司</t>
  </si>
  <si>
    <t>广州市莱米皮具有限公司</t>
  </si>
  <si>
    <t>广州雅特尼吉他有限公司</t>
  </si>
  <si>
    <t>广州雅之梵家具制造有限责任公司</t>
  </si>
  <si>
    <t>广州奈声电子有限公司</t>
  </si>
  <si>
    <t>广州米旭电子有限公司</t>
  </si>
  <si>
    <t>广州欧丹奴皮具有限公司</t>
  </si>
  <si>
    <t>广东中欧芒果新能源科技有限公司</t>
  </si>
  <si>
    <t>广州市纳美皮具有限公司</t>
  </si>
  <si>
    <t>广州市科纳威音响设备有限公司</t>
  </si>
  <si>
    <t>广州市本奇新材料有限公司</t>
  </si>
  <si>
    <t>晶诺贸易（广州）有限公司</t>
  </si>
  <si>
    <t>广州三晟汽车用品有限公司</t>
  </si>
  <si>
    <t>广州控达进出口有限公司</t>
  </si>
  <si>
    <t>广州布恩皮具有限公司</t>
  </si>
  <si>
    <t>广州意萌贸易有限公司</t>
  </si>
  <si>
    <t>中艺雅泰（广东）实业有限公司</t>
  </si>
  <si>
    <t>广州威达皮具有限公司</t>
  </si>
  <si>
    <t>广州阿力达贸易有限公司</t>
  </si>
  <si>
    <t>广州凯斯博自行车有限公司</t>
  </si>
  <si>
    <t>广州金富机械设备有限公司</t>
  </si>
  <si>
    <t>广州千喜电子有限公司</t>
  </si>
  <si>
    <t>广州晨希美容科技有限公司</t>
  </si>
  <si>
    <t>广州莱德智能设备有限公司</t>
  </si>
  <si>
    <t>广州市熠荣皮具有限公司</t>
  </si>
  <si>
    <t>广州市坤格实业有限公司</t>
  </si>
  <si>
    <t>广州嘉路华热泵制冷设备有限公司</t>
  </si>
  <si>
    <t>广州市欧立德照明有限公司</t>
  </si>
  <si>
    <t>立上（广州）供应链管理有限公司</t>
  </si>
  <si>
    <t>欧啦（广州）电子科技有限公司</t>
  </si>
  <si>
    <t>广州市骏褀无纺布实业有限公司</t>
  </si>
  <si>
    <t>广州欧佳实业有限公司</t>
  </si>
  <si>
    <t>广州维沃电子有限公司</t>
  </si>
  <si>
    <t>广州翼维舞台设备科技有限公司</t>
  </si>
  <si>
    <t>广州欧建家居有限公司</t>
  </si>
  <si>
    <t>广州九红智能装备有限公司</t>
  </si>
  <si>
    <t>广州满旺建材有限公司</t>
  </si>
  <si>
    <t>广州瑞熙皮具有限公司</t>
  </si>
  <si>
    <t>广州奇力户外用品有限公司</t>
  </si>
  <si>
    <t>广州斯迅眼镜有限公司</t>
  </si>
  <si>
    <t>广州乐源充气制品有限公司</t>
  </si>
  <si>
    <t>广州市神剑汽车用品有限公司</t>
  </si>
  <si>
    <t>正麦机械（广州）有限公司</t>
  </si>
  <si>
    <t>广州市码瑞纳游艇码头工程有限公司</t>
  </si>
  <si>
    <t>广州市幸湾实业有限公司</t>
  </si>
  <si>
    <t>广州丽臣国际贸易有限公司</t>
  </si>
  <si>
    <t>广州女欢进出口贸易有限公司</t>
  </si>
  <si>
    <t>广州市晶佰利电子有限公司</t>
  </si>
  <si>
    <t>广州博菲特健身器材有限公司</t>
  </si>
  <si>
    <t>广州市酷仁美发制品有限公司</t>
  </si>
  <si>
    <t>广州嘉瀚箱包有限公司</t>
  </si>
  <si>
    <t>广州狼奴户外运动用品有限公司</t>
  </si>
  <si>
    <t>广州市邦利隆运动用品有限公司</t>
  </si>
  <si>
    <t>玛速玛（广州）国际贸易有限公司</t>
  </si>
  <si>
    <t>广东亮安科技有限公司</t>
  </si>
  <si>
    <t>广州市美强无纺布包装制品有限公司</t>
  </si>
  <si>
    <t>广州华居科技有限公司</t>
  </si>
  <si>
    <t>广州杰冠西厨设备制造有限公司</t>
  </si>
  <si>
    <t>广东恒普化学有限公司</t>
  </si>
  <si>
    <t>广州风尚光电设备有限公司</t>
  </si>
  <si>
    <t>广州锐骑电子科技有限公司</t>
  </si>
  <si>
    <t>广州古途化妆品有限公司</t>
  </si>
  <si>
    <t>民润电子科技（广州）有限公司</t>
  </si>
  <si>
    <t>广州市小棉袄国际贸易有限责任公司</t>
  </si>
  <si>
    <t>广州市统派斯恩机械有限公司</t>
  </si>
  <si>
    <t>广州美铄灯光音响有限公司</t>
  </si>
  <si>
    <t>广州墨程文化创意有限公司</t>
  </si>
  <si>
    <t>广州市辉科光电科技有限公司</t>
  </si>
  <si>
    <t>广州市枚凯美容美发用品有限公司</t>
  </si>
  <si>
    <t>广州聚力皮具有限公司</t>
  </si>
  <si>
    <t>广州市尊浪智能科技有限公司</t>
  </si>
  <si>
    <t>广东水冠环境科技有限公司</t>
  </si>
  <si>
    <t>广州市艾特五金饰品有限公司</t>
  </si>
  <si>
    <t>广州市睿视健电子有限公司</t>
  </si>
  <si>
    <t>广州市迅亨皮具有限公司</t>
  </si>
  <si>
    <t>广州市中德西门电子有限公司</t>
  </si>
  <si>
    <t>广州禾昶眼镜有限公司</t>
  </si>
  <si>
    <t>广州金成生物科技有限公司</t>
  </si>
  <si>
    <t>广州信邦国际工贸有限公司</t>
  </si>
  <si>
    <t>广州乘风兄弟实业有限公司</t>
  </si>
  <si>
    <t>广州格物工艺品有限公司</t>
  </si>
  <si>
    <t>广州微亚家具有限公司</t>
  </si>
  <si>
    <t>广州兴进消防设备有限公司</t>
  </si>
  <si>
    <t>广州市浩创塑料制品有限公司</t>
  </si>
  <si>
    <t>广州壹创电子科技有限公司</t>
  </si>
  <si>
    <t>广州鼍牌电子商务有限公司</t>
  </si>
  <si>
    <t>广州市点子珠宝有限公司</t>
  </si>
  <si>
    <t>广州柯睿欧制冷设备有限公司</t>
  </si>
  <si>
    <t>广州哈维电子有限公司</t>
  </si>
  <si>
    <t>广州芳缘生物科技有限公司</t>
  </si>
  <si>
    <t>广州瑞柏安医疗器械有限公司</t>
  </si>
  <si>
    <t>广州希恩娜服饰有限公司</t>
  </si>
  <si>
    <t>广州雪锋制冷设备有限公司</t>
  </si>
  <si>
    <t>广州金唛食品机械有限公司</t>
  </si>
  <si>
    <t>广州天德进出口贸易有限公司</t>
  </si>
  <si>
    <t>广州和荣智能设备科技有限公司</t>
  </si>
  <si>
    <t>广州市派林五金制品有限公司</t>
  </si>
  <si>
    <t>广州市多顺机械设备有限公司</t>
  </si>
  <si>
    <t>广州歌德电气有限公司</t>
  </si>
  <si>
    <t>广州世纪纸业有限公司</t>
  </si>
  <si>
    <t>广州市普东医疗设备股份有限公司</t>
  </si>
  <si>
    <t>天美数据科技（广州）有限公司</t>
  </si>
  <si>
    <t>广州科方生物技术股份有限公司</t>
  </si>
  <si>
    <t>广州昆悦贸易有限公司</t>
  </si>
  <si>
    <t>广州丰东贸易有限公司</t>
  </si>
  <si>
    <t>广州荞雅谛服饰贸易有限公司</t>
  </si>
  <si>
    <t>广州千得路科技有限公司</t>
  </si>
  <si>
    <t>广州顺缇进出口贸易有限公司</t>
  </si>
  <si>
    <t>广州亿事泰科技有限公司</t>
  </si>
  <si>
    <t>广州视惟讯电子科技有限公司</t>
  </si>
  <si>
    <t>广州市恒沣达工程机械设备有限公司</t>
  </si>
  <si>
    <t>广州市广力机电设备工程有限公司</t>
  </si>
  <si>
    <t>广州时尚锋供应链管理有限公司</t>
  </si>
  <si>
    <t>广州成鸿汽车用品有限公司</t>
  </si>
  <si>
    <t>广州市联合机械有限公司</t>
  </si>
  <si>
    <t>广州市中域康体设备有限公司</t>
  </si>
  <si>
    <t>广州滢彩美容仪器有限公司</t>
  </si>
  <si>
    <t>广州市泊硕贸易有限公司</t>
  </si>
  <si>
    <t>广东默泰克实业有限公司</t>
  </si>
  <si>
    <t>欧派家居集团股份有限公司</t>
  </si>
  <si>
    <t>广州市皓天清洁设备科技有限公司</t>
  </si>
  <si>
    <t>广州市泽福医疗科技有限公司</t>
  </si>
  <si>
    <t>广州市业饶科技有限公司</t>
  </si>
  <si>
    <t>广州市俊麦机械设备有限公司</t>
  </si>
  <si>
    <t>广州市东穗汽车用品有限公司</t>
  </si>
  <si>
    <t>2022年12月5日-12月8日俄罗斯(莫斯科)国际汽车零配件及售后服务线上展览会</t>
  </si>
  <si>
    <t>礼品及赠品线上展览会</t>
  </si>
  <si>
    <t>广州市银彩包装有限公司</t>
  </si>
  <si>
    <t>广州市三飞舞台灯光设备有限公司</t>
  </si>
  <si>
    <t>广州市丝露杰精细化工有限公司</t>
  </si>
  <si>
    <t>广州市云盛机车部件有限公司</t>
  </si>
  <si>
    <t>广州市诗诗日用化工有限公司</t>
  </si>
  <si>
    <t>广州市扎古米商贸有限公司</t>
  </si>
  <si>
    <t>广州市皇吉进出口贸易有限公司</t>
  </si>
  <si>
    <t>广州市展业汽车护理用品有限公司</t>
  </si>
  <si>
    <t>广州佰伦兹皮具制品有限公司</t>
  </si>
  <si>
    <t>广州铭万电子有限公司</t>
  </si>
  <si>
    <t>广州华乐充气制品有限公司</t>
  </si>
  <si>
    <t>广州市勤基机械有限公司</t>
  </si>
  <si>
    <t>广州优尼康通医疗科技有限公司</t>
  </si>
  <si>
    <t>广州鲁瑞皮具有限公司</t>
  </si>
  <si>
    <t>广州华创皮具有限公司</t>
  </si>
  <si>
    <t>广州市宝戈机械制造有限公司</t>
  </si>
  <si>
    <t>广州市搏翔户外用品有限公司</t>
  </si>
  <si>
    <t>广州市松盈电子科技有限公司</t>
  </si>
  <si>
    <t>广州戈兰迪新材料股份有限公司</t>
  </si>
  <si>
    <t>2022印尼国际礼品及家庭用品博览会-2022年11月23日-11月25日</t>
  </si>
  <si>
    <t>广州市奈爵贸易有限公司</t>
  </si>
  <si>
    <t>广州莘腾汽车配件有限公司</t>
  </si>
  <si>
    <t>广州市家怡家居日用品有限公司</t>
  </si>
  <si>
    <t>2022年11月1日-11月3日美国拉斯维加斯/2022年美国拉斯维加斯国际汽车零部件展</t>
  </si>
  <si>
    <t>广州市荣耀电子科技有限公司</t>
  </si>
  <si>
    <t>2022年10月12日-10月15日2022年印尼国际印刷展览会</t>
  </si>
  <si>
    <t>广州祥旭精工机械有限公司</t>
  </si>
  <si>
    <t>2022年11月22日-11月24日阿拉伯联合酋长迪拜 2022年中东（迪拜）国际汽车零部件脏话售后服务展览会</t>
  </si>
  <si>
    <t>广州团溢科技有限公司</t>
  </si>
  <si>
    <t>广州市名加医疗器械制造有限公司</t>
  </si>
  <si>
    <t>2022年12月1-12月3日越南（胡志明市）国际贸易博览会</t>
  </si>
  <si>
    <t>广州斯腾电子实业有限公司</t>
  </si>
  <si>
    <t>2022年9月13日-9月15日俄罗斯家用电器及家庭用品博览会HOUSEHOLD EXPO</t>
  </si>
  <si>
    <t>广州星百易日用品有限公司</t>
  </si>
  <si>
    <t>2022年亚太区美容展</t>
  </si>
  <si>
    <t>广州柏之翎生物科技有限公司</t>
  </si>
  <si>
    <t>2022年6月28日—7月1日2022意大利国际暖通空调制冷卫浴及能源展MCE</t>
  </si>
  <si>
    <t>广东同益空气能科技股份有限公司</t>
  </si>
  <si>
    <t xml:space="preserve">2022年10月3日—3月6日2022年法国巴黎国际供暖、制冷、空调、新能源展览会 </t>
  </si>
  <si>
    <t>2022年10月11日—13日2022德国纽伦堡制冷空调及热泵展CHILLVENTA</t>
  </si>
  <si>
    <t>2022年11月29日-11月30日Branch Transformation 2022(BT22)</t>
  </si>
  <si>
    <t>广州广电运通金融电子股份有限公司</t>
  </si>
  <si>
    <t>2022年10月26日-10月27日PLUS Forum 2022</t>
  </si>
  <si>
    <t>2022年3月13-18日世界神经外科展会</t>
  </si>
  <si>
    <t>广州迈普再生医学科技股份有限公司</t>
  </si>
  <si>
    <t>2022年7月27-29日美国国际医疗设备展</t>
  </si>
  <si>
    <t>2022年10月16-20日欧洲神经外科展会</t>
  </si>
  <si>
    <t>2022年11月21-24日第四十届拉丁美洲神经外科展会</t>
  </si>
  <si>
    <t>2022年11月14－11月17日德国杜塞尔多夫医疗设备展览会</t>
  </si>
  <si>
    <t>2022年12月5日-12月8日2022年中东迪拜五大行业展会</t>
  </si>
  <si>
    <t>广州市品本一洁具有限公司</t>
  </si>
  <si>
    <t>2022年9月21日-9月23日2022 泰国国际 LED 展</t>
  </si>
  <si>
    <t>广州市吉光照明有限公司</t>
  </si>
  <si>
    <t>2022年3月21日-3月23日英国国际酒店展(HRC)</t>
  </si>
  <si>
    <t>广州玖荣包装制品有限公司</t>
  </si>
  <si>
    <t>2022年4月4日-4月7日西班牙国际餐饮酒店展(HOSTELCO)</t>
  </si>
  <si>
    <t>2022年5月3日-5月6日意大利国际包装展</t>
  </si>
  <si>
    <t>2022年5月21日-5月24日美国芝加哥国际酒店用品和餐饮展览会</t>
  </si>
  <si>
    <t>2022年11月1日-11月4日美国拉斯维加斯改装国际汽配展SEMASHOW</t>
  </si>
  <si>
    <t>广州拓华高科有限公司</t>
  </si>
  <si>
    <t>2022年11月1日-11月3日美国拉斯维加斯国际汽车零部件展AAPEX</t>
  </si>
  <si>
    <t>2022年4月28日-5月2日意大利博洛尼亚包材&amp;美容展</t>
  </si>
  <si>
    <t>2022年7月12日-7月14日美国拉斯维加斯美容展</t>
  </si>
  <si>
    <t>2022年11月16日-11月18日2022亚太区美容展</t>
  </si>
  <si>
    <t>2022年9月21-9月24日越南胡志明市国际印刷及包装工业展</t>
  </si>
  <si>
    <t>广州市越安进出口有限公司</t>
  </si>
  <si>
    <t>2022年11月28日-11月30日ISPO德国慕尼黑国际体育用品展</t>
  </si>
  <si>
    <t>广州米绮服饰有限公司</t>
  </si>
  <si>
    <t>2022年11月14日-11月15日芝加哥自有品牌贸易展</t>
  </si>
  <si>
    <t>2022年11月16日-11月18日亚太区美容展2022-新加坡特别展</t>
  </si>
  <si>
    <t>2022年8月7日-10日美国拉斯维加斯国际鞋类及服装配饰展览会</t>
  </si>
  <si>
    <t>广州臻锐进出口有限公司</t>
  </si>
  <si>
    <t>广州舸林鞋业有限公司</t>
  </si>
  <si>
    <t>广州富利塑胶有限公司</t>
  </si>
  <si>
    <t>云都（广州）国际贸易有限公司</t>
  </si>
  <si>
    <t>金瑞治（广州）光电科技有限公司</t>
  </si>
  <si>
    <t>广州依露美化妆品有限公司</t>
  </si>
  <si>
    <t>广州爽趣电子有限公司</t>
  </si>
  <si>
    <t>广州市澳源电子有限公司</t>
  </si>
  <si>
    <t>广州曼家优创家居制品有限公司</t>
  </si>
  <si>
    <t>广州信德君富进出口有限公司</t>
  </si>
  <si>
    <t>广州欣派珂茨贸易有限公司</t>
  </si>
  <si>
    <t>广州市晴亨贸易有限公司</t>
  </si>
  <si>
    <t>2022年中东（迪拜）国际美容美发展览会</t>
  </si>
  <si>
    <t>广州思域包装有限公司</t>
  </si>
  <si>
    <t>4401966KGX、44239687AH</t>
  </si>
  <si>
    <t>2022年12月7日-12月9日日本（东京）AFFO&amp;O2022（AFF双线冬展）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</si>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</sst>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76" formatCode="0.00_);[Red]\(0.00\)"/>
    <numFmt numFmtId="178" formatCode="#,##0.00_ "/>
    <numFmt numFmtId="180" formatCode="0.00_ "/>
  </numFmts>
  <fonts count="1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</font>
    <font>
      <sz val="1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6"/>
      <name val="黑体"/>
      <family val="3"/>
      <charset val="134"/>
    </font>
    <font>
      <sz val="20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178" fontId="2" fillId="0" borderId="0" xfId="0" applyNumberFormat="1" applyFont="1" applyFill="1" applyBorder="1" applyAlignment="1">
      <alignment horizontal="center" vertical="center" wrapText="1"/>
    </xf>
    <xf numFmtId="178" fontId="2" fillId="0" borderId="0" xfId="0" applyNumberFormat="1" applyFont="1" applyFill="1" applyAlignment="1">
      <alignment horizontal="center" vertical="center" wrapText="1"/>
    </xf>
    <xf numFmtId="178" fontId="2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43" fontId="4" fillId="0" borderId="1" xfId="1" applyFont="1" applyFill="1" applyBorder="1" applyAlignment="1" applyProtection="1">
      <alignment horizontal="center" vertical="center" wrapText="1"/>
    </xf>
    <xf numFmtId="43" fontId="4" fillId="0" borderId="1" xfId="0" applyNumberFormat="1" applyFont="1" applyFill="1" applyBorder="1" applyAlignment="1">
      <alignment horizontal="center" vertical="center" wrapText="1"/>
    </xf>
    <xf numFmtId="43" fontId="4" fillId="0" borderId="1" xfId="1" applyFont="1" applyFill="1" applyBorder="1" applyAlignment="1" applyProtection="1">
      <alignment horizontal="center" vertical="center" wrapText="1"/>
      <protection locked="0"/>
    </xf>
    <xf numFmtId="43" fontId="4" fillId="0" borderId="1" xfId="1" applyFont="1" applyFill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3" fillId="0" borderId="1" xfId="1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8" fontId="5" fillId="0" borderId="1" xfId="1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3" fontId="3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80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3" fontId="4" fillId="0" borderId="1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3" fontId="7" fillId="0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</cellXfs>
  <cellStyles count="3">
    <cellStyle name="常规" xfId="0" builtinId="0"/>
    <cellStyle name="常规 2" xfId="2"/>
    <cellStyle name="千位分隔" xfId="1" builtinId="3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lumian/.deepinwine/Deepin-WeChat/dosdevices/c:/users/lumian/My%20Documents/WeChat%20Files/wxid_thsb1ywytdb621/FileStorage/File/2023-12/D:/data/home/lumian/&#23002;&#24535;&#24247;/13&#12289;&#36164;&#37329;&#20107;&#39033;/2023&#24180;&#36164;&#37329;/2&#12289;2022&#24180;&#30465;&#32423;&#25250;&#25235;&#35746;&#21333;&#36164;&#37329;/2022&#30465;&#31283;&#22806;&#36152;&#36164;&#37329;-&#25250;&#25235;&#35746;&#21333;/11&#12289;&#31532;&#20108;&#27425;&#20844;&#31034;/&#35745;&#31639;&#36807;&#31243;&#65288;&#21457;&#27901;&#20449;&#22797;&#26680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ata/home/lumian/&#23002;&#24535;&#24247;/13&#12289;&#36164;&#37329;&#20107;&#39033;/2023&#24180;&#36164;&#37329;/2&#12289;2022&#24180;&#30465;&#32423;&#25250;&#25235;&#35746;&#21333;&#36164;&#37329;/2022&#30465;&#31283;&#22806;&#36152;&#36164;&#37329;-&#25250;&#25235;&#35746;&#21333;/12&#12289;&#31532;&#20108;&#27425;&#20826;&#32452;&#20250;/&#38468;&#20214;1-1&#65306;2022&#24180;&#30465;&#32423;&#31283;&#22806;&#36152;&#36164;&#37329;&#65288;&#25903;&#25345;&#20225;&#19994;&#25250;&#35746;&#21333;&#20107;&#39033;&#65289;-&#23457;&#26680;&#36890;&#36807;&#26126;&#32454;&#34920;1206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1通过"/>
      <sheetName val="Sheet2"/>
      <sheetName val="０．１、发函给海关的数据表"/>
      <sheetName val="０．２、海关提供的原始数据"/>
      <sheetName val="1、境外展、代参展，全额支持"/>
      <sheetName val="2、线上展会"/>
      <sheetName val="线上展会企业申报数量"/>
      <sheetName val="3、支持１个项目的列表"/>
      <sheetName val="４、支持第二个项目"/>
      <sheetName val="5、支持的第三个项目"/>
      <sheetName val="６、支持的第四个项目"/>
      <sheetName val="7、重新确认支持的项目列表"/>
      <sheetName val="Sheet3"/>
      <sheetName val="1（境外展）通过 "/>
      <sheetName val="2（境外展）不通过 "/>
      <sheetName val="3（代参展）通过"/>
      <sheetName val="4（代参展）不通过"/>
      <sheetName val="5（线上展）通过"/>
      <sheetName val="6（线上展）不通过 (3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">
          <cell r="C1" t="str">
            <v>申报企业</v>
          </cell>
          <cell r="D1" t="str">
            <v>海关代码</v>
          </cell>
          <cell r="E1" t="str">
            <v>海关2022-2023年合计数</v>
          </cell>
        </row>
        <row r="2">
          <cell r="C2" t="str">
            <v>广东奥迪威传感科技股份有限公司</v>
          </cell>
          <cell r="D2">
            <v>4423960107</v>
          </cell>
          <cell r="E2">
            <v>14867.439399999999</v>
          </cell>
        </row>
        <row r="3">
          <cell r="C3" t="str">
            <v>广东奥迪威传感科技股份有限公司</v>
          </cell>
          <cell r="D3">
            <v>4423960107</v>
          </cell>
          <cell r="E3">
            <v>14867.439399999999</v>
          </cell>
        </row>
        <row r="4">
          <cell r="C4" t="str">
            <v>广州浩亮策划服务有限公司</v>
          </cell>
          <cell r="D4" t="str">
            <v>4423964923</v>
          </cell>
          <cell r="E4" t="e">
            <v>#N/A</v>
          </cell>
        </row>
        <row r="5">
          <cell r="C5" t="str">
            <v>广州市曼布斯钢结构工程有限公司</v>
          </cell>
          <cell r="D5">
            <v>4423964067</v>
          </cell>
          <cell r="E5">
            <v>135.41040000000001</v>
          </cell>
        </row>
        <row r="6">
          <cell r="C6" t="str">
            <v>广州市爱玩乐园科技有限公司</v>
          </cell>
          <cell r="D6">
            <v>4423965208</v>
          </cell>
          <cell r="E6">
            <v>3816.5886</v>
          </cell>
        </row>
        <row r="7">
          <cell r="C7" t="str">
            <v>广州市百顺动漫科技有限公司</v>
          </cell>
          <cell r="D7" t="str">
            <v>﻿4423963581</v>
          </cell>
          <cell r="E7" t="e">
            <v>#N/A</v>
          </cell>
        </row>
        <row r="8">
          <cell r="C8" t="str">
            <v>广州市凯昌电子有限公司</v>
          </cell>
          <cell r="D8">
            <v>4423941281</v>
          </cell>
          <cell r="E8">
            <v>3521.8548999999998</v>
          </cell>
        </row>
        <row r="9">
          <cell r="C9" t="str">
            <v>广州曼妥斯钢结构工程有限公司</v>
          </cell>
          <cell r="D9">
            <v>4423962164</v>
          </cell>
          <cell r="E9">
            <v>4541.7898999999998</v>
          </cell>
        </row>
        <row r="10">
          <cell r="C10" t="str">
            <v>广州市富施达医疗器械有限公司</v>
          </cell>
          <cell r="D10">
            <v>4423961566</v>
          </cell>
          <cell r="E10">
            <v>12646.947</v>
          </cell>
        </row>
        <row r="11">
          <cell r="C11" t="str">
            <v>广州卓远虚拟现实科技有限公司</v>
          </cell>
          <cell r="D11">
            <v>4423961806</v>
          </cell>
          <cell r="E11">
            <v>976.88220000000001</v>
          </cell>
        </row>
        <row r="12">
          <cell r="C12" t="str">
            <v>广东派陶瓷业有限公司</v>
          </cell>
          <cell r="D12" t="str">
            <v>﻿442396850S</v>
          </cell>
          <cell r="E12" t="e">
            <v>#N/A</v>
          </cell>
        </row>
        <row r="13">
          <cell r="C13" t="str">
            <v>广州同方瑞风节能科技股份有限公司</v>
          </cell>
          <cell r="D13" t="str">
            <v>44239684G9</v>
          </cell>
          <cell r="E13">
            <v>0</v>
          </cell>
        </row>
        <row r="14">
          <cell r="C14" t="str">
            <v>广州天沅硅胶机械科技有限公司</v>
          </cell>
          <cell r="D14">
            <v>4423963576</v>
          </cell>
          <cell r="E14">
            <v>1588.6655000000001</v>
          </cell>
        </row>
        <row r="15">
          <cell r="C15" t="str">
            <v>广州医鹭久歌医疗器械有限公司</v>
          </cell>
          <cell r="D15" t="str">
            <v>44239684N5</v>
          </cell>
          <cell r="E15">
            <v>13568.0767</v>
          </cell>
        </row>
        <row r="16">
          <cell r="C16" t="str">
            <v>广州强凌贸易有限公司</v>
          </cell>
          <cell r="D16" t="str">
            <v>44019671BC</v>
          </cell>
          <cell r="E16">
            <v>6901.6727000000001</v>
          </cell>
        </row>
        <row r="17">
          <cell r="C17" t="str">
            <v>广州强凌贸易有限公司</v>
          </cell>
          <cell r="D17" t="str">
            <v>44019671BC</v>
          </cell>
          <cell r="E17">
            <v>6901.6727000000001</v>
          </cell>
        </row>
        <row r="18">
          <cell r="C18" t="str">
            <v>广州赫厉狮森汽车用品有限公司</v>
          </cell>
          <cell r="D18">
            <v>4401967158</v>
          </cell>
          <cell r="E18">
            <v>8935.2957999999999</v>
          </cell>
        </row>
        <row r="19">
          <cell r="C19" t="str">
            <v>广州拓域包装制品有限公司</v>
          </cell>
          <cell r="D19" t="str">
            <v>4401960B9D</v>
          </cell>
          <cell r="E19">
            <v>123.5729</v>
          </cell>
        </row>
        <row r="20">
          <cell r="C20" t="str">
            <v>广州彬斌进出口贸易有限公司</v>
          </cell>
          <cell r="D20" t="str">
            <v>44019669GN</v>
          </cell>
          <cell r="E20">
            <v>2.9999999999999997E-4</v>
          </cell>
        </row>
        <row r="21">
          <cell r="C21" t="str">
            <v>广州市巴姆彼尼服饰有限公司</v>
          </cell>
          <cell r="D21" t="str">
            <v>4401960GU5</v>
          </cell>
          <cell r="E21" t="e">
            <v>#N/A</v>
          </cell>
        </row>
        <row r="22">
          <cell r="C22" t="str">
            <v>广州捷和电子科技有限公司</v>
          </cell>
          <cell r="D22" t="str">
            <v>4401966F7X</v>
          </cell>
          <cell r="E22">
            <v>0</v>
          </cell>
        </row>
        <row r="23">
          <cell r="C23" t="str">
            <v>艺宝新能源贸易（广州）有限公司</v>
          </cell>
          <cell r="D23" t="str">
            <v>4401963AQN</v>
          </cell>
          <cell r="E23">
            <v>840.59789999999998</v>
          </cell>
        </row>
        <row r="24">
          <cell r="C24" t="str">
            <v>艺宝新能源贸易（广州）有限公司</v>
          </cell>
          <cell r="D24" t="str">
            <v>4401963AQN</v>
          </cell>
          <cell r="E24">
            <v>840.59789999999998</v>
          </cell>
        </row>
        <row r="25">
          <cell r="C25" t="str">
            <v>广州鼎致流体控制有限公司</v>
          </cell>
          <cell r="D25" t="str">
            <v>4401960HYP</v>
          </cell>
          <cell r="E25">
            <v>1925.8614</v>
          </cell>
        </row>
        <row r="26">
          <cell r="C26" t="str">
            <v>中国电器科技研究院股份有限公司</v>
          </cell>
          <cell r="D26" t="str">
            <v>﻿4401913986</v>
          </cell>
          <cell r="E26" t="e">
            <v>#N/A</v>
          </cell>
        </row>
        <row r="27">
          <cell r="C27" t="str">
            <v>广州浩基展览有限公司</v>
          </cell>
          <cell r="D27" t="str">
            <v>﻿440196650N</v>
          </cell>
          <cell r="E27" t="e">
            <v>#N/A</v>
          </cell>
        </row>
        <row r="28">
          <cell r="C28" t="str">
            <v>广州市布鲁斯凯机械有限公司</v>
          </cell>
          <cell r="D28" t="str">
            <v>44239684NA</v>
          </cell>
          <cell r="E28">
            <v>8724.2808000000005</v>
          </cell>
        </row>
        <row r="29">
          <cell r="C29" t="str">
            <v>广州市布鲁斯凯机械有限公司</v>
          </cell>
          <cell r="D29" t="str">
            <v>44239684NA</v>
          </cell>
          <cell r="E29">
            <v>8724.2808000000005</v>
          </cell>
        </row>
        <row r="30">
          <cell r="C30" t="str">
            <v>广州市布鲁斯凯机械有限公司</v>
          </cell>
          <cell r="D30" t="str">
            <v>44239684NA</v>
          </cell>
          <cell r="E30">
            <v>8724.2808000000005</v>
          </cell>
        </row>
        <row r="31">
          <cell r="C31" t="str">
            <v>广州海葳特科技有限公司</v>
          </cell>
          <cell r="D31">
            <v>4401965071</v>
          </cell>
          <cell r="E31">
            <v>43619.709499999997</v>
          </cell>
        </row>
        <row r="32">
          <cell r="C32" t="str">
            <v>广州海葳特科技有限公司</v>
          </cell>
          <cell r="D32">
            <v>4401965071</v>
          </cell>
          <cell r="E32">
            <v>43619.709499999997</v>
          </cell>
        </row>
        <row r="33">
          <cell r="C33" t="str">
            <v>广州嘉灏国际进出口有限公司</v>
          </cell>
          <cell r="D33" t="str">
            <v>4401966KKJ</v>
          </cell>
          <cell r="E33">
            <v>242.3493</v>
          </cell>
        </row>
        <row r="34">
          <cell r="C34" t="str">
            <v>广州市爱浦电子科技有限公司</v>
          </cell>
          <cell r="D34" t="str">
            <v>4401960B1R</v>
          </cell>
          <cell r="E34">
            <v>139.41079999999999</v>
          </cell>
        </row>
        <row r="35">
          <cell r="C35" t="str">
            <v>广州视睿电子科技有限公司</v>
          </cell>
          <cell r="D35">
            <v>4401340132</v>
          </cell>
          <cell r="E35">
            <v>417004.77189999999</v>
          </cell>
        </row>
        <row r="36">
          <cell r="C36" t="str">
            <v>广州鸿博微电子技术有限公司</v>
          </cell>
          <cell r="D36" t="str">
            <v>4401960S3M</v>
          </cell>
          <cell r="E36" t="e">
            <v>#N/A</v>
          </cell>
        </row>
        <row r="37">
          <cell r="C37" t="str">
            <v>广州火叶科技有限公司</v>
          </cell>
          <cell r="D37" t="str">
            <v>4401360H2S</v>
          </cell>
          <cell r="E37">
            <v>1936.2126000000001</v>
          </cell>
        </row>
        <row r="38">
          <cell r="C38" t="str">
            <v>广州枞冠轮胎有限公司</v>
          </cell>
          <cell r="D38" t="str">
            <v>4401963A1G</v>
          </cell>
          <cell r="E38">
            <v>27.865400000000001</v>
          </cell>
        </row>
        <row r="39">
          <cell r="C39" t="str">
            <v>广州蓝勃生物科技有限公司</v>
          </cell>
          <cell r="D39">
            <v>4401360335</v>
          </cell>
          <cell r="E39">
            <v>793.07510000000002</v>
          </cell>
        </row>
        <row r="40">
          <cell r="C40" t="str">
            <v>广州蓝勃生物科技有限公司</v>
          </cell>
          <cell r="D40">
            <v>4401360335</v>
          </cell>
          <cell r="E40">
            <v>793.07510000000002</v>
          </cell>
        </row>
        <row r="41">
          <cell r="C41" t="str">
            <v>广州蓝勃生物科技有限公司</v>
          </cell>
          <cell r="D41">
            <v>4401360335</v>
          </cell>
          <cell r="E41">
            <v>793.07510000000002</v>
          </cell>
        </row>
        <row r="42">
          <cell r="C42" t="str">
            <v>广州蓝勃生物科技有限公司</v>
          </cell>
          <cell r="D42">
            <v>4401360335</v>
          </cell>
          <cell r="E42">
            <v>793.07510000000002</v>
          </cell>
        </row>
        <row r="43">
          <cell r="C43" t="str">
            <v>广州蓝勃生物科技有限公司</v>
          </cell>
          <cell r="D43">
            <v>4401360335</v>
          </cell>
          <cell r="E43">
            <v>793.07510000000002</v>
          </cell>
        </row>
        <row r="44">
          <cell r="C44" t="str">
            <v>广州三晶电气股份有限公司</v>
          </cell>
          <cell r="D44">
            <v>4401360046</v>
          </cell>
          <cell r="E44">
            <v>175115.11170000001</v>
          </cell>
        </row>
        <row r="45">
          <cell r="C45" t="str">
            <v>广州三晶电气股份有限公司</v>
          </cell>
          <cell r="D45">
            <v>4401360046</v>
          </cell>
          <cell r="E45">
            <v>175115.11170000001</v>
          </cell>
        </row>
        <row r="46">
          <cell r="C46" t="str">
            <v>广州三晶电气股份有限公司</v>
          </cell>
          <cell r="D46">
            <v>4401360046</v>
          </cell>
          <cell r="E46">
            <v>175115.11170000001</v>
          </cell>
        </row>
        <row r="47">
          <cell r="C47" t="str">
            <v>广州三晶电气股份有限公司</v>
          </cell>
          <cell r="D47">
            <v>4401360046</v>
          </cell>
          <cell r="E47">
            <v>175115.11170000001</v>
          </cell>
        </row>
        <row r="48">
          <cell r="C48" t="str">
            <v>广州奕至家居科技有限公司</v>
          </cell>
          <cell r="D48" t="str">
            <v>44309652CR</v>
          </cell>
          <cell r="E48">
            <v>7641.8527999999997</v>
          </cell>
        </row>
        <row r="49">
          <cell r="C49" t="str">
            <v>广州金升阳科技有限公司</v>
          </cell>
          <cell r="D49">
            <v>4401963441</v>
          </cell>
          <cell r="E49">
            <v>85378.7166</v>
          </cell>
        </row>
        <row r="50">
          <cell r="C50" t="str">
            <v>广州欧密伽营养科技有限公司</v>
          </cell>
          <cell r="D50" t="str">
            <v>440136304E</v>
          </cell>
          <cell r="E50">
            <v>3491.0626000000002</v>
          </cell>
        </row>
        <row r="51">
          <cell r="C51" t="str">
            <v>广州欧密伽营养科技有限公司</v>
          </cell>
          <cell r="D51" t="str">
            <v>440136304E</v>
          </cell>
          <cell r="E51">
            <v>3491.0626000000002</v>
          </cell>
        </row>
        <row r="52">
          <cell r="C52" t="str">
            <v>广州欧密伽营养科技有限公司</v>
          </cell>
          <cell r="D52" t="str">
            <v>440136304E</v>
          </cell>
          <cell r="E52">
            <v>3491.0626000000002</v>
          </cell>
        </row>
        <row r="53">
          <cell r="C53" t="str">
            <v>广州珐玛珈智能设备股份有限公司</v>
          </cell>
          <cell r="D53">
            <v>4401230472</v>
          </cell>
          <cell r="E53">
            <v>7863.1845000000003</v>
          </cell>
        </row>
        <row r="54">
          <cell r="C54" t="str">
            <v>广州珐玛珈智能设备股份有限公司</v>
          </cell>
          <cell r="D54">
            <v>4401230472</v>
          </cell>
          <cell r="E54">
            <v>7863.1845000000003</v>
          </cell>
        </row>
        <row r="55">
          <cell r="C55" t="str">
            <v>广州六环信息科技有限公司</v>
          </cell>
          <cell r="D55">
            <v>4401960987</v>
          </cell>
          <cell r="E55">
            <v>62885.776899999997</v>
          </cell>
        </row>
        <row r="56">
          <cell r="C56" t="str">
            <v>广东和信健康科技有限公司</v>
          </cell>
          <cell r="D56">
            <v>440126080000000</v>
          </cell>
          <cell r="E56">
            <v>29009.7088</v>
          </cell>
        </row>
        <row r="57">
          <cell r="C57" t="str">
            <v>广东和信健康科技有限公司</v>
          </cell>
          <cell r="D57">
            <v>440126080000000</v>
          </cell>
          <cell r="E57">
            <v>29009.7088</v>
          </cell>
        </row>
        <row r="58">
          <cell r="C58" t="str">
            <v>广州市斯洛柯高分子聚合物有限公司</v>
          </cell>
          <cell r="D58">
            <v>4401360055</v>
          </cell>
          <cell r="E58">
            <v>995.89340000000004</v>
          </cell>
        </row>
        <row r="59">
          <cell r="C59" t="str">
            <v>广州市斯洛柯高分子聚合物有限公司</v>
          </cell>
          <cell r="D59">
            <v>4401360055</v>
          </cell>
          <cell r="E59">
            <v>995.89340000000004</v>
          </cell>
        </row>
        <row r="60">
          <cell r="C60" t="str">
            <v>硅碳猫（广州）科技有限公司</v>
          </cell>
          <cell r="D60" t="str">
            <v>4401360HBW</v>
          </cell>
          <cell r="E60" t="e">
            <v>#N/A</v>
          </cell>
        </row>
        <row r="61">
          <cell r="C61" t="str">
            <v>普霖医疗科技（广州）有限公司</v>
          </cell>
          <cell r="D61">
            <v>4401230489</v>
          </cell>
          <cell r="E61">
            <v>1045.6528000000001</v>
          </cell>
        </row>
        <row r="62">
          <cell r="C62" t="str">
            <v>广州洁特生物过滤股份有限公司</v>
          </cell>
          <cell r="D62">
            <v>4401230467</v>
          </cell>
          <cell r="E62">
            <v>64328.1394</v>
          </cell>
        </row>
        <row r="63">
          <cell r="C63" t="str">
            <v>广州阳普医疗器械有限公司</v>
          </cell>
          <cell r="D63" t="str">
            <v>44012608JX</v>
          </cell>
          <cell r="E63">
            <v>25747.4735</v>
          </cell>
        </row>
        <row r="64">
          <cell r="C64" t="str">
            <v>牧童集团（广东）实业有限公司</v>
          </cell>
          <cell r="D64" t="str">
            <v>4401960CDQ</v>
          </cell>
          <cell r="E64">
            <v>17.378499999999999</v>
          </cell>
        </row>
        <row r="65">
          <cell r="C65" t="str">
            <v>广州年生美容仪器设备有限公司</v>
          </cell>
          <cell r="D65" t="str">
            <v>4401963CU8</v>
          </cell>
          <cell r="E65">
            <v>0</v>
          </cell>
        </row>
        <row r="66">
          <cell r="C66" t="str">
            <v>广州飒特红外科技有限公司</v>
          </cell>
          <cell r="D66">
            <v>4401260233</v>
          </cell>
          <cell r="E66">
            <v>1520.4625000000001</v>
          </cell>
        </row>
        <row r="67">
          <cell r="C67" t="str">
            <v>广州飒特红外科技有限公司</v>
          </cell>
          <cell r="D67">
            <v>4401260233</v>
          </cell>
          <cell r="E67">
            <v>1520.4625000000001</v>
          </cell>
        </row>
        <row r="68">
          <cell r="C68" t="str">
            <v>广州市新意印刷纸品有限公司</v>
          </cell>
          <cell r="D68">
            <v>4401360803</v>
          </cell>
          <cell r="E68">
            <v>22166.175299999999</v>
          </cell>
        </row>
        <row r="69">
          <cell r="C69" t="str">
            <v>广州鹿山新材料股份有限公司</v>
          </cell>
          <cell r="D69">
            <v>4401960125</v>
          </cell>
          <cell r="E69">
            <v>51458.549599999998</v>
          </cell>
        </row>
        <row r="70">
          <cell r="C70" t="str">
            <v>广州达安基因股份有限公司</v>
          </cell>
          <cell r="D70">
            <v>4401350002</v>
          </cell>
          <cell r="E70">
            <v>28138.000599999999</v>
          </cell>
        </row>
        <row r="71">
          <cell r="C71" t="str">
            <v>广州达安基因股份有限公司</v>
          </cell>
          <cell r="D71">
            <v>4401350002</v>
          </cell>
          <cell r="E71">
            <v>28138.000599999999</v>
          </cell>
        </row>
        <row r="72">
          <cell r="C72" t="str">
            <v>广州达安基因股份有限公司</v>
          </cell>
          <cell r="D72">
            <v>4401350002</v>
          </cell>
          <cell r="E72">
            <v>28138.000599999999</v>
          </cell>
        </row>
        <row r="73">
          <cell r="C73" t="str">
            <v>广州达安基因股份有限公司</v>
          </cell>
          <cell r="D73">
            <v>4401350002</v>
          </cell>
          <cell r="E73">
            <v>28138.000599999999</v>
          </cell>
        </row>
        <row r="74">
          <cell r="C74" t="str">
            <v>广州达安基因股份有限公司</v>
          </cell>
          <cell r="D74">
            <v>4401350002</v>
          </cell>
          <cell r="E74">
            <v>28138.000599999999</v>
          </cell>
        </row>
        <row r="75">
          <cell r="C75" t="str">
            <v>广州德成生物科技有限公司</v>
          </cell>
          <cell r="D75" t="str">
            <v>4401360H8J</v>
          </cell>
          <cell r="E75">
            <v>70043.598899999997</v>
          </cell>
        </row>
        <row r="76">
          <cell r="C76" t="str">
            <v>光杰电子科技（广州）有限公司</v>
          </cell>
          <cell r="D76" t="str">
            <v>440196915S</v>
          </cell>
          <cell r="E76">
            <v>373.24700000000001</v>
          </cell>
        </row>
        <row r="77">
          <cell r="C77" t="str">
            <v>广州旭妆生物科技有限公司</v>
          </cell>
          <cell r="D77">
            <v>4401960625</v>
          </cell>
          <cell r="E77">
            <v>19731.376100000001</v>
          </cell>
        </row>
        <row r="78">
          <cell r="C78" t="str">
            <v>广州雷辰智能科技有限公司</v>
          </cell>
          <cell r="D78">
            <v>4401962083</v>
          </cell>
          <cell r="E78">
            <v>207.0761</v>
          </cell>
        </row>
        <row r="79">
          <cell r="C79" t="str">
            <v>广州海纳百川电子实业有限公司</v>
          </cell>
          <cell r="D79">
            <v>4401260124</v>
          </cell>
          <cell r="E79">
            <v>116.6917</v>
          </cell>
        </row>
        <row r="80">
          <cell r="C80" t="str">
            <v>广州康立明生物科技股份有限公司</v>
          </cell>
          <cell r="D80" t="str">
            <v>4401360HC7</v>
          </cell>
          <cell r="E80">
            <v>49.548400000000001</v>
          </cell>
        </row>
        <row r="81">
          <cell r="C81" t="str">
            <v>广州市永特耐木胶贸易有限公司</v>
          </cell>
          <cell r="D81">
            <v>4401960840</v>
          </cell>
          <cell r="E81">
            <v>1162.4458999999999</v>
          </cell>
        </row>
        <row r="82">
          <cell r="C82" t="str">
            <v>广州达意隆包装机械股份有限公司</v>
          </cell>
          <cell r="D82">
            <v>4401963386</v>
          </cell>
          <cell r="E82">
            <v>63367.9931</v>
          </cell>
        </row>
        <row r="83">
          <cell r="C83" t="str">
            <v>广州标际包装设备有限公司</v>
          </cell>
          <cell r="D83">
            <v>4401260303</v>
          </cell>
          <cell r="E83">
            <v>2798.0104999999999</v>
          </cell>
        </row>
        <row r="84">
          <cell r="C84" t="str">
            <v>广州市浩基建筑工程有限公司</v>
          </cell>
          <cell r="D84" t="str">
            <v>4401960S5Q</v>
          </cell>
          <cell r="E84" t="e">
            <v>#N/A</v>
          </cell>
        </row>
        <row r="85">
          <cell r="C85" t="str">
            <v>广州捷宗汽车配件有限公司</v>
          </cell>
          <cell r="D85" t="str">
            <v>4401963EVJ</v>
          </cell>
          <cell r="E85">
            <v>2830.9528</v>
          </cell>
        </row>
        <row r="86">
          <cell r="C86" t="str">
            <v>广州市爱丽丝发制品有限公司</v>
          </cell>
          <cell r="D86">
            <v>4451965729</v>
          </cell>
          <cell r="E86">
            <v>4772.28</v>
          </cell>
        </row>
        <row r="87">
          <cell r="C87" t="str">
            <v>广州天恩祥实业有限公司</v>
          </cell>
          <cell r="D87">
            <v>4401966226</v>
          </cell>
          <cell r="E87">
            <v>1946.3188</v>
          </cell>
        </row>
        <row r="88">
          <cell r="C88" t="str">
            <v>广州钰田包装制品有限公司</v>
          </cell>
          <cell r="D88" t="str">
            <v>4401963FZF</v>
          </cell>
          <cell r="E88">
            <v>1734.2058</v>
          </cell>
        </row>
        <row r="89">
          <cell r="C89" t="str">
            <v>广州万海国际贸易有限公司</v>
          </cell>
          <cell r="D89" t="str">
            <v>4401960RJ9</v>
          </cell>
          <cell r="E89" t="e">
            <v>#N/A</v>
          </cell>
        </row>
        <row r="90">
          <cell r="C90" t="str">
            <v>广州市志弘五金进出口有限公司</v>
          </cell>
          <cell r="D90" t="str">
            <v>4401963BW0</v>
          </cell>
          <cell r="E90">
            <v>15905.352500000001</v>
          </cell>
        </row>
        <row r="91">
          <cell r="C91" t="str">
            <v>广州市志弘五金进出口有限公司</v>
          </cell>
          <cell r="D91" t="str">
            <v>4401963BW0</v>
          </cell>
          <cell r="E91">
            <v>15905.352500000001</v>
          </cell>
        </row>
        <row r="92">
          <cell r="C92" t="str">
            <v>广州市志弘五金进出口有限公司</v>
          </cell>
          <cell r="D92" t="str">
            <v>4401963BW0</v>
          </cell>
          <cell r="E92">
            <v>15905.352500000001</v>
          </cell>
        </row>
        <row r="93">
          <cell r="C93" t="str">
            <v>广州佐伦仪器有限公司</v>
          </cell>
          <cell r="D93" t="str">
            <v>4401960KYJ</v>
          </cell>
          <cell r="E93" t="e">
            <v>#N/A</v>
          </cell>
        </row>
        <row r="94">
          <cell r="C94" t="str">
            <v>广州穗汛进出口有限公司</v>
          </cell>
          <cell r="D94" t="str">
            <v>4401963A30</v>
          </cell>
          <cell r="E94">
            <v>49.695999999999998</v>
          </cell>
        </row>
        <row r="95">
          <cell r="C95" t="str">
            <v>广州格瑞欧迪电子科技有限公司</v>
          </cell>
          <cell r="D95" t="str">
            <v>4401943AD1</v>
          </cell>
          <cell r="E95" t="e">
            <v>#N/A</v>
          </cell>
        </row>
        <row r="96">
          <cell r="C96" t="str">
            <v>广州天机文化传播有限公司</v>
          </cell>
          <cell r="D96" t="str">
            <v>4401960RUT</v>
          </cell>
          <cell r="E96" t="e">
            <v>#N/A</v>
          </cell>
        </row>
        <row r="97">
          <cell r="C97" t="str">
            <v>广州金旎斯进出口有限公司</v>
          </cell>
          <cell r="D97" t="str">
            <v>4401963BSL</v>
          </cell>
          <cell r="E97">
            <v>1497.7218</v>
          </cell>
        </row>
        <row r="98">
          <cell r="C98" t="str">
            <v>广东弘添汽车科技有限公司</v>
          </cell>
          <cell r="D98" t="e">
            <v>#N/A</v>
          </cell>
          <cell r="E98" t="e">
            <v>#N/A</v>
          </cell>
        </row>
        <row r="99">
          <cell r="C99" t="str">
            <v>广州虹卡麦国际商贸有限公司</v>
          </cell>
          <cell r="D99" t="str">
            <v>4401960CPC</v>
          </cell>
          <cell r="E99">
            <v>4315.6979000000001</v>
          </cell>
        </row>
        <row r="100">
          <cell r="C100" t="str">
            <v>广州博劳仕塑胶制品有限公司</v>
          </cell>
          <cell r="D100" t="str">
            <v>4401963AZ3</v>
          </cell>
          <cell r="E100">
            <v>822.3279</v>
          </cell>
        </row>
        <row r="101">
          <cell r="C101" t="str">
            <v>广州强芯科技有限公司</v>
          </cell>
          <cell r="D101" t="str">
            <v>4401963M0Q</v>
          </cell>
          <cell r="E101">
            <v>1640.8822</v>
          </cell>
        </row>
        <row r="102">
          <cell r="C102" t="str">
            <v>广州雷欧时电子科技有限公司</v>
          </cell>
          <cell r="D102" t="str">
            <v>4401963HF7</v>
          </cell>
          <cell r="E102" t="e">
            <v>#N/A</v>
          </cell>
        </row>
        <row r="103">
          <cell r="C103" t="str">
            <v>广州市孚瑞汽车零配件有限公司</v>
          </cell>
          <cell r="D103" t="str">
            <v>4401963B71</v>
          </cell>
          <cell r="E103">
            <v>12851.8946</v>
          </cell>
        </row>
        <row r="104">
          <cell r="C104" t="str">
            <v>广州市孚瑞汽车零配件有限公司</v>
          </cell>
          <cell r="D104" t="str">
            <v>4401963B71</v>
          </cell>
          <cell r="E104">
            <v>12851.8946</v>
          </cell>
        </row>
        <row r="105">
          <cell r="C105" t="str">
            <v>广州优尼克汽车用品有限公司</v>
          </cell>
          <cell r="D105" t="str">
            <v>4401963CGZ</v>
          </cell>
          <cell r="E105">
            <v>270.87549999999999</v>
          </cell>
        </row>
        <row r="106">
          <cell r="C106" t="str">
            <v>广州市丽江经济发展有限公司</v>
          </cell>
          <cell r="D106">
            <v>4451963380</v>
          </cell>
          <cell r="E106">
            <v>7938.0964000000004</v>
          </cell>
        </row>
        <row r="107">
          <cell r="C107" t="str">
            <v>广州疯狂软件科技有限公司</v>
          </cell>
          <cell r="D107" t="str">
            <v>44309653SM</v>
          </cell>
          <cell r="E107">
            <v>0.61029999999999995</v>
          </cell>
        </row>
        <row r="108">
          <cell r="C108" t="str">
            <v>广州市桔佳科技有限公司</v>
          </cell>
          <cell r="D108" t="str">
            <v>443096533M</v>
          </cell>
          <cell r="E108">
            <v>4.0899999999999999E-2</v>
          </cell>
        </row>
        <row r="109">
          <cell r="C109" t="str">
            <v>广东嘻箱记实业有限公司</v>
          </cell>
          <cell r="D109" t="str">
            <v>443096609G</v>
          </cell>
          <cell r="E109">
            <v>9341.3741000000009</v>
          </cell>
        </row>
        <row r="110">
          <cell r="C110" t="str">
            <v>广州文石信息科技有限公司</v>
          </cell>
          <cell r="D110">
            <v>4451963943</v>
          </cell>
          <cell r="E110">
            <v>33414.8145</v>
          </cell>
        </row>
        <row r="111">
          <cell r="C111" t="str">
            <v>泽英纸业贸易（广州）有限责任公司</v>
          </cell>
          <cell r="D111" t="str">
            <v>443096538M</v>
          </cell>
          <cell r="E111">
            <v>674.43510000000003</v>
          </cell>
        </row>
        <row r="112">
          <cell r="C112" t="str">
            <v>广州多半芬家居用品有限公司</v>
          </cell>
          <cell r="D112" t="str">
            <v>44309650KE</v>
          </cell>
          <cell r="E112">
            <v>501.8329</v>
          </cell>
        </row>
        <row r="113">
          <cell r="C113" t="str">
            <v>广州亿正塑料包装有限公司</v>
          </cell>
          <cell r="D113" t="str">
            <v>4401968CXH</v>
          </cell>
          <cell r="E113">
            <v>20.807400000000001</v>
          </cell>
        </row>
        <row r="114">
          <cell r="C114" t="str">
            <v>广州蒙娜丽莎卫浴股份有限公司</v>
          </cell>
          <cell r="D114">
            <v>4401968869</v>
          </cell>
          <cell r="E114">
            <v>14688.6384</v>
          </cell>
        </row>
        <row r="115">
          <cell r="C115" t="str">
            <v>广州市航瑞运动用品有限公司</v>
          </cell>
          <cell r="D115" t="str">
            <v>4401968CHV</v>
          </cell>
          <cell r="E115">
            <v>2.7199999999999998E-2</v>
          </cell>
        </row>
        <row r="116">
          <cell r="C116" t="str">
            <v>广州格美定制产品有限公司</v>
          </cell>
          <cell r="D116" t="str">
            <v>4401968B8L</v>
          </cell>
          <cell r="E116">
            <v>1645.5020999999999</v>
          </cell>
        </row>
        <row r="117">
          <cell r="C117" t="str">
            <v>广州市吉鑫祥装饰建材有限公司</v>
          </cell>
          <cell r="D117">
            <v>4401968982</v>
          </cell>
          <cell r="E117">
            <v>23829.173699999999</v>
          </cell>
        </row>
        <row r="118">
          <cell r="C118" t="str">
            <v>广州芭蒂希亚玻璃集团有限公司</v>
          </cell>
          <cell r="D118">
            <v>4451966184</v>
          </cell>
          <cell r="E118">
            <v>507.18169999999998</v>
          </cell>
        </row>
        <row r="119">
          <cell r="C119" t="str">
            <v>广州丰和实业有限公司</v>
          </cell>
          <cell r="D119" t="str">
            <v>4401968BJX</v>
          </cell>
          <cell r="E119">
            <v>117.7435</v>
          </cell>
        </row>
        <row r="120">
          <cell r="C120" t="str">
            <v>广州市麦可皮具有限公司</v>
          </cell>
          <cell r="D120" t="str">
            <v>4401968AXL</v>
          </cell>
          <cell r="E120">
            <v>899.60109999999997</v>
          </cell>
        </row>
        <row r="121">
          <cell r="C121" t="str">
            <v>广州市仕璟诚无纺布制品有限公司</v>
          </cell>
          <cell r="D121" t="str">
            <v>4401968AG8</v>
          </cell>
          <cell r="E121">
            <v>1148.8463999999999</v>
          </cell>
        </row>
        <row r="122">
          <cell r="C122" t="str">
            <v>广州鹰堡美发用品厂有限公司</v>
          </cell>
          <cell r="D122">
            <v>4401948332</v>
          </cell>
          <cell r="E122">
            <v>6718.6954999999998</v>
          </cell>
        </row>
        <row r="123">
          <cell r="C123" t="str">
            <v>广州市晨锋美发用具有限公司</v>
          </cell>
          <cell r="D123" t="str">
            <v>44019689JK</v>
          </cell>
          <cell r="E123">
            <v>1249.04</v>
          </cell>
        </row>
        <row r="124">
          <cell r="C124" t="str">
            <v>广州汉肯运动科技有限公司</v>
          </cell>
          <cell r="D124" t="str">
            <v>4401968CY6</v>
          </cell>
          <cell r="E124">
            <v>270.065</v>
          </cell>
        </row>
        <row r="125">
          <cell r="C125" t="str">
            <v>广州市万骏纺织品有限公司</v>
          </cell>
          <cell r="D125" t="str">
            <v>44019689J8</v>
          </cell>
          <cell r="E125">
            <v>7.0587</v>
          </cell>
        </row>
        <row r="126">
          <cell r="C126" t="str">
            <v>广东高莉媞生物科技有限公司</v>
          </cell>
          <cell r="D126" t="str">
            <v>4401968CBU</v>
          </cell>
          <cell r="E126">
            <v>6.1753999999999998</v>
          </cell>
        </row>
        <row r="127">
          <cell r="C127" t="str">
            <v>广州楚雨化妆品有限公司</v>
          </cell>
          <cell r="D127" t="str">
            <v>4401968A4Y</v>
          </cell>
          <cell r="E127">
            <v>1167.4306999999999</v>
          </cell>
        </row>
        <row r="128">
          <cell r="C128" t="str">
            <v>广州宝橙化妆品有限公司</v>
          </cell>
          <cell r="D128" t="str">
            <v>4401968CHS</v>
          </cell>
          <cell r="E128">
            <v>3153.2453999999998</v>
          </cell>
        </row>
        <row r="129">
          <cell r="C129" t="str">
            <v>广州巴泰新材料科技有限公司</v>
          </cell>
          <cell r="D129" t="str">
            <v>4401963CLQ</v>
          </cell>
          <cell r="E129">
            <v>356.47120000000001</v>
          </cell>
        </row>
        <row r="130">
          <cell r="C130" t="str">
            <v>华宝（广州）智能科技有限公司</v>
          </cell>
          <cell r="D130" t="str">
            <v>440196004U</v>
          </cell>
          <cell r="E130" t="e">
            <v>#N/A</v>
          </cell>
        </row>
        <row r="131">
          <cell r="C131" t="str">
            <v>华宝（广州）智能科技有限公司</v>
          </cell>
          <cell r="D131" t="str">
            <v>440196004U</v>
          </cell>
          <cell r="E131" t="e">
            <v>#N/A</v>
          </cell>
        </row>
        <row r="132">
          <cell r="C132" t="str">
            <v>广州市汉唐实业有限公司</v>
          </cell>
          <cell r="D132" t="str">
            <v>44019609N3</v>
          </cell>
          <cell r="E132">
            <v>253.13929999999999</v>
          </cell>
        </row>
        <row r="133">
          <cell r="C133" t="str">
            <v>广州精陶机电设备有限公司</v>
          </cell>
          <cell r="D133">
            <v>4401961798</v>
          </cell>
          <cell r="E133">
            <v>11399.8099</v>
          </cell>
        </row>
        <row r="134">
          <cell r="C134" t="str">
            <v>汉邦（广州）智能科技有限公司</v>
          </cell>
          <cell r="D134">
            <v>4401961956</v>
          </cell>
          <cell r="E134" t="e">
            <v>#N/A</v>
          </cell>
        </row>
        <row r="135">
          <cell r="C135" t="str">
            <v>广州市欧谊服装有限公司</v>
          </cell>
          <cell r="D135" t="e">
            <v>#N/A</v>
          </cell>
          <cell r="E135" t="e">
            <v>#N/A</v>
          </cell>
        </row>
        <row r="136">
          <cell r="C136" t="str">
            <v>广州赛邦进出口贸易有限公司</v>
          </cell>
          <cell r="D136">
            <v>4401961410</v>
          </cell>
          <cell r="E136">
            <v>65527.8361</v>
          </cell>
        </row>
        <row r="137">
          <cell r="C137" t="str">
            <v>广州市誉鹏汽车零部件有限公司</v>
          </cell>
          <cell r="D137" t="str">
            <v>4401961679</v>
          </cell>
          <cell r="E137" t="e">
            <v>#N/A</v>
          </cell>
        </row>
        <row r="138">
          <cell r="C138" t="str">
            <v>广州珠江恺撒堡钢琴有限公司</v>
          </cell>
          <cell r="D138">
            <v>4401219003</v>
          </cell>
          <cell r="E138">
            <v>38220.567199999998</v>
          </cell>
        </row>
        <row r="139">
          <cell r="C139" t="str">
            <v>广州市红妆佳莲化妆品有限公司</v>
          </cell>
          <cell r="D139" t="str">
            <v>4401960QUS</v>
          </cell>
          <cell r="E139" t="e">
            <v>#N/A</v>
          </cell>
        </row>
        <row r="140">
          <cell r="C140" t="str">
            <v>广州华研精密机械股份有限公司</v>
          </cell>
          <cell r="D140">
            <v>4401961800</v>
          </cell>
          <cell r="E140">
            <v>24625.0861</v>
          </cell>
        </row>
        <row r="141">
          <cell r="C141" t="str">
            <v>美恒通智能电子（广州）股份有限公司</v>
          </cell>
          <cell r="D141">
            <v>4401961898</v>
          </cell>
          <cell r="E141" t="e">
            <v>#N/A</v>
          </cell>
        </row>
        <row r="142">
          <cell r="C142" t="str">
            <v>广东纽恩泰新能源科技发展有限公司</v>
          </cell>
          <cell r="D142" t="str">
            <v>4401963C6M</v>
          </cell>
          <cell r="E142">
            <v>22898.4889</v>
          </cell>
        </row>
        <row r="143">
          <cell r="C143" t="str">
            <v>博创智能装备股份有限公司</v>
          </cell>
          <cell r="D143">
            <v>4401931357</v>
          </cell>
          <cell r="E143">
            <v>68152.796700000006</v>
          </cell>
        </row>
        <row r="144">
          <cell r="C144" t="str">
            <v>广州伟仕达电子科技有限公司</v>
          </cell>
          <cell r="D144">
            <v>4401961595</v>
          </cell>
          <cell r="E144">
            <v>14149.2706</v>
          </cell>
        </row>
        <row r="145">
          <cell r="C145" t="str">
            <v>广州市采奴化妆品有限公司</v>
          </cell>
          <cell r="D145">
            <v>4401965648</v>
          </cell>
          <cell r="E145">
            <v>5287.5253000000002</v>
          </cell>
        </row>
        <row r="146">
          <cell r="C146" t="str">
            <v>广州市采奴化妆品有限公司</v>
          </cell>
          <cell r="D146">
            <v>4401965648</v>
          </cell>
          <cell r="E146">
            <v>5287.5253000000002</v>
          </cell>
        </row>
        <row r="147">
          <cell r="C147" t="str">
            <v>广东拓臣科技发展有限公司</v>
          </cell>
          <cell r="D147" t="str">
            <v>4401963CUZ</v>
          </cell>
          <cell r="E147">
            <v>25407.045900000001</v>
          </cell>
        </row>
        <row r="148">
          <cell r="C148" t="str">
            <v>广州市雅创化妆品有限公司</v>
          </cell>
          <cell r="D148" t="str">
            <v>4401963DKA</v>
          </cell>
          <cell r="E148">
            <v>5847.1809999999996</v>
          </cell>
        </row>
        <row r="149">
          <cell r="C149" t="str">
            <v>广州市舒心婴童用品有限公司</v>
          </cell>
          <cell r="D149" t="str">
            <v>4401960L1L</v>
          </cell>
          <cell r="E149">
            <v>20.988700000000001</v>
          </cell>
        </row>
        <row r="150">
          <cell r="C150" t="str">
            <v>广州正康医疗器械有限公司</v>
          </cell>
          <cell r="D150" t="str">
            <v>4401960FQ0</v>
          </cell>
          <cell r="E150">
            <v>0.1716</v>
          </cell>
        </row>
        <row r="151">
          <cell r="C151" t="str">
            <v>广州正康医疗器械有限公司</v>
          </cell>
          <cell r="D151" t="str">
            <v>4401960FQ0</v>
          </cell>
          <cell r="E151">
            <v>0.1716</v>
          </cell>
        </row>
        <row r="152">
          <cell r="C152" t="str">
            <v>广州宝莱美科技有限公司</v>
          </cell>
          <cell r="D152" t="str">
            <v>4401963GFK</v>
          </cell>
          <cell r="E152">
            <v>1532.5066999999999</v>
          </cell>
        </row>
        <row r="153">
          <cell r="C153" t="str">
            <v>广州宝莱美科技有限公司</v>
          </cell>
          <cell r="D153" t="str">
            <v>4401963GFK</v>
          </cell>
          <cell r="E153">
            <v>1532.5066999999999</v>
          </cell>
        </row>
        <row r="154">
          <cell r="C154" t="str">
            <v>广州宝莱美科技有限公司</v>
          </cell>
          <cell r="D154" t="str">
            <v>4401963GFK</v>
          </cell>
          <cell r="E154">
            <v>1532.5066999999999</v>
          </cell>
        </row>
        <row r="155">
          <cell r="C155" t="str">
            <v>广州宝莱美科技有限公司</v>
          </cell>
          <cell r="D155" t="str">
            <v>4401963GFK</v>
          </cell>
          <cell r="E155">
            <v>1532.5066999999999</v>
          </cell>
        </row>
        <row r="156">
          <cell r="C156" t="str">
            <v>广州佳兴玻璃制品有限公司</v>
          </cell>
          <cell r="D156" t="str">
            <v>4401963DEM</v>
          </cell>
          <cell r="E156">
            <v>608.42579999999998</v>
          </cell>
        </row>
        <row r="157">
          <cell r="C157" t="str">
            <v>广州佳兴玻璃制品有限公司</v>
          </cell>
          <cell r="D157" t="str">
            <v>4401963DEM</v>
          </cell>
          <cell r="E157">
            <v>608.42579999999998</v>
          </cell>
        </row>
        <row r="158">
          <cell r="C158" t="str">
            <v>广州中尚生物科技有限公司</v>
          </cell>
          <cell r="D158" t="str">
            <v>4401960J03</v>
          </cell>
          <cell r="E158" t="e">
            <v>#N/A</v>
          </cell>
        </row>
        <row r="159">
          <cell r="C159" t="str">
            <v>广州优悦美美容美发用品有限公司</v>
          </cell>
          <cell r="D159" t="str">
            <v>4401960C75</v>
          </cell>
          <cell r="E159" t="e">
            <v>#N/A</v>
          </cell>
        </row>
        <row r="160">
          <cell r="C160" t="str">
            <v>广州美诺塑料有限公司</v>
          </cell>
          <cell r="D160" t="e">
            <v>#N/A</v>
          </cell>
          <cell r="E160" t="e">
            <v>#N/A</v>
          </cell>
        </row>
        <row r="161">
          <cell r="C161" t="str">
            <v>广州百沙塑胶新材料有限公司</v>
          </cell>
          <cell r="D161" t="str">
            <v>4401963JBS</v>
          </cell>
          <cell r="E161" t="e">
            <v>#N/A</v>
          </cell>
        </row>
        <row r="162">
          <cell r="C162" t="str">
            <v>广州百沙塑胶新材料有限公司</v>
          </cell>
          <cell r="D162" t="str">
            <v>4401963JBS</v>
          </cell>
          <cell r="E162" t="e">
            <v>#N/A</v>
          </cell>
        </row>
        <row r="163">
          <cell r="C163" t="str">
            <v>广州市晋颢体育用品有限公司</v>
          </cell>
          <cell r="D163">
            <v>4451963556</v>
          </cell>
          <cell r="E163">
            <v>14771.551100000001</v>
          </cell>
        </row>
        <row r="164">
          <cell r="C164" t="str">
            <v>广州珞高贸易有限公司</v>
          </cell>
          <cell r="D164" t="str">
            <v>4401960RLT</v>
          </cell>
          <cell r="E164">
            <v>200.52269999999999</v>
          </cell>
        </row>
        <row r="165">
          <cell r="C165" t="str">
            <v>广州全优能气模有限公司</v>
          </cell>
          <cell r="D165">
            <v>4401966545</v>
          </cell>
          <cell r="E165">
            <v>6975.2516999999998</v>
          </cell>
        </row>
        <row r="166">
          <cell r="C166" t="str">
            <v>广州全优能气模有限公司</v>
          </cell>
          <cell r="D166">
            <v>4401966545</v>
          </cell>
          <cell r="E166">
            <v>6975.2516999999998</v>
          </cell>
        </row>
        <row r="167">
          <cell r="C167" t="str">
            <v>广州升晨新材料科技有限公司</v>
          </cell>
          <cell r="D167" t="str">
            <v>4401960LDE</v>
          </cell>
          <cell r="E167">
            <v>0.1094</v>
          </cell>
        </row>
        <row r="168">
          <cell r="C168" t="str">
            <v>广州升晨新材料科技有限公司</v>
          </cell>
          <cell r="D168" t="str">
            <v>4401960LDE</v>
          </cell>
          <cell r="E168">
            <v>0.1094</v>
          </cell>
        </row>
        <row r="169">
          <cell r="C169" t="str">
            <v>广州升晨新材料科技有限公司</v>
          </cell>
          <cell r="D169" t="str">
            <v>4401960LDE</v>
          </cell>
          <cell r="E169">
            <v>0.1094</v>
          </cell>
        </row>
        <row r="170">
          <cell r="C170" t="str">
            <v>广州市布迩锶汽车配件有限公司</v>
          </cell>
          <cell r="D170" t="str">
            <v>4401960CX9</v>
          </cell>
          <cell r="E170">
            <v>0.46100000000000002</v>
          </cell>
        </row>
        <row r="171">
          <cell r="C171" t="str">
            <v>广州市旺达美容美发工具有限公司</v>
          </cell>
          <cell r="D171" t="str">
            <v>4401963BKG</v>
          </cell>
          <cell r="E171">
            <v>1871.1726000000001</v>
          </cell>
        </row>
        <row r="172">
          <cell r="C172" t="str">
            <v>广州非冷血贸易有限责任公司</v>
          </cell>
          <cell r="D172" t="str">
            <v>4401960DBK</v>
          </cell>
          <cell r="E172">
            <v>267.90260000000001</v>
          </cell>
        </row>
        <row r="173">
          <cell r="C173" t="str">
            <v>广州特瑞科钢结构工程有限公司</v>
          </cell>
          <cell r="D173" t="str">
            <v>4401963LKZ</v>
          </cell>
          <cell r="E173" t="e">
            <v>#N/A</v>
          </cell>
        </row>
        <row r="174">
          <cell r="C174" t="str">
            <v>广东康容实业有限公司</v>
          </cell>
          <cell r="D174" t="str">
            <v>4401963LKY</v>
          </cell>
          <cell r="E174">
            <v>334.7149</v>
          </cell>
        </row>
        <row r="175">
          <cell r="C175" t="str">
            <v>广州左岳精细化工有限公司</v>
          </cell>
          <cell r="D175" t="str">
            <v>4401963C6Y</v>
          </cell>
          <cell r="E175">
            <v>108.7953</v>
          </cell>
        </row>
        <row r="176">
          <cell r="C176" t="str">
            <v>广州深康电子科技有限公司</v>
          </cell>
          <cell r="D176" t="str">
            <v>4401963H0H</v>
          </cell>
          <cell r="E176">
            <v>4737.0834999999997</v>
          </cell>
        </row>
        <row r="177">
          <cell r="C177" t="str">
            <v>广州市嘉舒亚服装有限责任公司</v>
          </cell>
          <cell r="D177" t="str">
            <v>4401963HFS</v>
          </cell>
          <cell r="E177">
            <v>63.5349</v>
          </cell>
        </row>
        <row r="178">
          <cell r="C178" t="str">
            <v>广州驰奔达汽车散热器有限公司</v>
          </cell>
          <cell r="D178" t="str">
            <v>4401960QG3</v>
          </cell>
          <cell r="E178" t="e">
            <v>#N/A</v>
          </cell>
        </row>
        <row r="179">
          <cell r="C179" t="str">
            <v>广州市善照汽车照明电器有限公司</v>
          </cell>
          <cell r="D179" t="str">
            <v>44239685M0</v>
          </cell>
          <cell r="E179">
            <v>4786.0294999999996</v>
          </cell>
        </row>
        <row r="180">
          <cell r="C180" t="str">
            <v>广州市益而高科技发展有限公司</v>
          </cell>
          <cell r="D180">
            <v>4423942352</v>
          </cell>
          <cell r="E180">
            <v>11374.231599999999</v>
          </cell>
        </row>
        <row r="181">
          <cell r="C181" t="str">
            <v>广州市益而高科技发展有限公司</v>
          </cell>
          <cell r="D181">
            <v>4423942352</v>
          </cell>
          <cell r="E181">
            <v>11374.231599999999</v>
          </cell>
        </row>
        <row r="182">
          <cell r="C182" t="str">
            <v>广州市益而高科技发展有限公司</v>
          </cell>
          <cell r="D182">
            <v>4423942352</v>
          </cell>
          <cell r="E182">
            <v>11374.231599999999</v>
          </cell>
        </row>
        <row r="183">
          <cell r="C183" t="str">
            <v>广州市声达音响设备有限公司</v>
          </cell>
          <cell r="D183" t="str">
            <v>44239685HD</v>
          </cell>
          <cell r="E183" t="e">
            <v>#N/A</v>
          </cell>
        </row>
        <row r="184">
          <cell r="C184" t="str">
            <v>广州品汌服装有限公司</v>
          </cell>
          <cell r="D184">
            <v>4423968577</v>
          </cell>
          <cell r="E184" t="e">
            <v>#N/A</v>
          </cell>
        </row>
        <row r="185">
          <cell r="C185" t="str">
            <v>广州市万缘实业有限公司</v>
          </cell>
          <cell r="D185">
            <v>4423960083</v>
          </cell>
          <cell r="E185">
            <v>303.82729999999998</v>
          </cell>
        </row>
        <row r="186">
          <cell r="C186" t="str">
            <v>广州市万缘实业有限公司</v>
          </cell>
          <cell r="D186">
            <v>4423960083</v>
          </cell>
          <cell r="E186">
            <v>303.82729999999998</v>
          </cell>
        </row>
        <row r="187">
          <cell r="C187" t="str">
            <v>广州贝斯乐游乐设备有限公司</v>
          </cell>
          <cell r="D187">
            <v>4423963709</v>
          </cell>
          <cell r="E187">
            <v>272.05270000000002</v>
          </cell>
        </row>
        <row r="188">
          <cell r="C188" t="str">
            <v>广州市共科电子科技有限公司</v>
          </cell>
          <cell r="D188">
            <v>4423962241</v>
          </cell>
          <cell r="E188" t="e">
            <v>#N/A</v>
          </cell>
        </row>
        <row r="189">
          <cell r="C189" t="str">
            <v>广州驰扬香氛科技有限公司</v>
          </cell>
          <cell r="D189">
            <v>4423963240</v>
          </cell>
          <cell r="E189">
            <v>4232.9629999999997</v>
          </cell>
        </row>
        <row r="190">
          <cell r="C190" t="str">
            <v>广州驰扬香氛科技有限公司</v>
          </cell>
          <cell r="D190">
            <v>4423963240</v>
          </cell>
          <cell r="E190">
            <v>4232.9629999999997</v>
          </cell>
        </row>
        <row r="191">
          <cell r="C191" t="str">
            <v>广州驰扬香氛科技有限公司</v>
          </cell>
          <cell r="D191">
            <v>4423963240</v>
          </cell>
          <cell r="E191">
            <v>4232.9629999999997</v>
          </cell>
        </row>
        <row r="192">
          <cell r="C192" t="str">
            <v>广州市博樾新材料有限公司</v>
          </cell>
          <cell r="D192" t="str">
            <v>44239686HF</v>
          </cell>
          <cell r="E192">
            <v>5335.6296000000002</v>
          </cell>
        </row>
        <row r="193">
          <cell r="C193" t="str">
            <v>广州奥风科技发展有限公司</v>
          </cell>
          <cell r="D193">
            <v>4423960136</v>
          </cell>
          <cell r="E193">
            <v>7869.1396999999997</v>
          </cell>
        </row>
        <row r="194">
          <cell r="C194" t="str">
            <v>广州安迪玛逊家具有限公司</v>
          </cell>
          <cell r="D194" t="str">
            <v>44239684M6</v>
          </cell>
          <cell r="E194">
            <v>1446.337</v>
          </cell>
        </row>
        <row r="195">
          <cell r="C195" t="str">
            <v>广州家馨居贸易有限公司</v>
          </cell>
          <cell r="D195">
            <v>4423963528</v>
          </cell>
          <cell r="E195">
            <v>18634.8151</v>
          </cell>
        </row>
        <row r="196">
          <cell r="C196" t="str">
            <v>广州市高恩机械科技有限公司</v>
          </cell>
          <cell r="D196">
            <v>4423965531</v>
          </cell>
          <cell r="E196">
            <v>17957.440900000001</v>
          </cell>
        </row>
        <row r="197">
          <cell r="C197" t="str">
            <v>广州市高恩机械科技有限公司</v>
          </cell>
          <cell r="D197">
            <v>4423965531</v>
          </cell>
          <cell r="E197">
            <v>17957.440900000001</v>
          </cell>
        </row>
        <row r="198">
          <cell r="C198" t="str">
            <v>广州市亿汇五金电子有限公司</v>
          </cell>
          <cell r="D198">
            <v>4423941940</v>
          </cell>
          <cell r="E198" t="e">
            <v>#N/A</v>
          </cell>
        </row>
        <row r="199">
          <cell r="C199" t="str">
            <v>广州市亿汇五金电子有限公司</v>
          </cell>
          <cell r="D199">
            <v>4423941940</v>
          </cell>
          <cell r="E199" t="e">
            <v>#N/A</v>
          </cell>
        </row>
        <row r="200">
          <cell r="C200" t="str">
            <v>广州萨博金属制品有限公司</v>
          </cell>
          <cell r="D200" t="str">
            <v>44239685D5</v>
          </cell>
          <cell r="E200">
            <v>18.134499999999999</v>
          </cell>
        </row>
        <row r="201">
          <cell r="C201" t="str">
            <v>广州星传电子科技有限公司</v>
          </cell>
          <cell r="D201">
            <v>4423962034</v>
          </cell>
          <cell r="E201">
            <v>2.0095000000000001</v>
          </cell>
        </row>
        <row r="202">
          <cell r="C202" t="str">
            <v>弘科（广州）五金有限公司</v>
          </cell>
          <cell r="D202" t="str">
            <v>44239684KL</v>
          </cell>
          <cell r="E202" t="e">
            <v>#N/A</v>
          </cell>
        </row>
        <row r="203">
          <cell r="C203" t="str">
            <v>广州金栋进出口有限公司</v>
          </cell>
          <cell r="D203" t="str">
            <v>44239685AR</v>
          </cell>
          <cell r="E203">
            <v>1035.2594999999999</v>
          </cell>
        </row>
        <row r="204">
          <cell r="C204" t="str">
            <v>广东派陶瓷业有限公司</v>
          </cell>
          <cell r="D204" t="str">
            <v>﻿442396850S</v>
          </cell>
          <cell r="E204" t="e">
            <v>#N/A</v>
          </cell>
        </row>
        <row r="205">
          <cell r="C205" t="str">
            <v>广州市力歌锐驰音响设备有限公司</v>
          </cell>
          <cell r="D205" t="str">
            <v>44239686CY</v>
          </cell>
          <cell r="E205" t="e">
            <v>#N/A</v>
          </cell>
        </row>
        <row r="206">
          <cell r="C206" t="str">
            <v>广州市超群实业有限公司</v>
          </cell>
          <cell r="D206">
            <v>4423960918</v>
          </cell>
          <cell r="E206">
            <v>19371.721399999999</v>
          </cell>
        </row>
        <row r="207">
          <cell r="C207" t="str">
            <v>广东裕森建材有限公司</v>
          </cell>
          <cell r="D207">
            <v>4423964205</v>
          </cell>
          <cell r="E207">
            <v>3164.1817000000001</v>
          </cell>
        </row>
        <row r="208">
          <cell r="C208" t="str">
            <v>广东裕森建材有限公司</v>
          </cell>
          <cell r="D208">
            <v>4423964205</v>
          </cell>
          <cell r="E208">
            <v>3164.1817000000001</v>
          </cell>
        </row>
        <row r="209">
          <cell r="C209" t="str">
            <v>广州戴睿光学眼镜有限公司</v>
          </cell>
          <cell r="D209">
            <v>4423962484</v>
          </cell>
          <cell r="E209">
            <v>1656.4344000000001</v>
          </cell>
        </row>
        <row r="210">
          <cell r="C210" t="str">
            <v>广州戴睿光学眼镜有限公司</v>
          </cell>
          <cell r="D210">
            <v>4423962484</v>
          </cell>
          <cell r="E210">
            <v>1656.4344000000001</v>
          </cell>
        </row>
        <row r="211">
          <cell r="C211" t="str">
            <v>广州市金由美化妆品有限公司</v>
          </cell>
          <cell r="D211" t="str">
            <v>44239687WC</v>
          </cell>
          <cell r="E211" t="e">
            <v>#N/A</v>
          </cell>
        </row>
        <row r="212">
          <cell r="C212" t="str">
            <v>广州市粤华金属制品有限公司</v>
          </cell>
          <cell r="D212">
            <v>4423964743</v>
          </cell>
          <cell r="E212">
            <v>2673.2181999999998</v>
          </cell>
        </row>
        <row r="213">
          <cell r="C213" t="str">
            <v>广州市粤华金属制品有限公司</v>
          </cell>
          <cell r="D213">
            <v>4423964743</v>
          </cell>
          <cell r="E213">
            <v>2673.2181999999998</v>
          </cell>
        </row>
        <row r="214">
          <cell r="C214" t="str">
            <v>广州万泉和精密科技有限公司</v>
          </cell>
          <cell r="D214" t="e">
            <v>#N/A</v>
          </cell>
          <cell r="E214" t="e">
            <v>#N/A</v>
          </cell>
        </row>
        <row r="215">
          <cell r="C215" t="str">
            <v>广州江明珠宝首饰有限公司</v>
          </cell>
          <cell r="D215" t="str">
            <v>44239686FR</v>
          </cell>
          <cell r="E215">
            <v>91.978899999999996</v>
          </cell>
        </row>
        <row r="216">
          <cell r="C216" t="str">
            <v>广州江明珠宝首饰有限公司</v>
          </cell>
          <cell r="D216" t="str">
            <v>44239686FR</v>
          </cell>
          <cell r="E216">
            <v>91.978899999999996</v>
          </cell>
        </row>
        <row r="217">
          <cell r="C217" t="str">
            <v>城市之光科技股份有限公司</v>
          </cell>
          <cell r="D217">
            <v>4423963803</v>
          </cell>
          <cell r="E217">
            <v>1254.9697000000001</v>
          </cell>
        </row>
        <row r="218">
          <cell r="C218" t="str">
            <v>广州耐雪制冷设备有限公司</v>
          </cell>
          <cell r="D218">
            <v>4423962581</v>
          </cell>
          <cell r="E218">
            <v>1169.1300000000001</v>
          </cell>
        </row>
        <row r="219">
          <cell r="C219" t="str">
            <v>广州耐雪制冷设备有限公司</v>
          </cell>
          <cell r="D219">
            <v>4423962581</v>
          </cell>
          <cell r="E219">
            <v>1169.1300000000001</v>
          </cell>
        </row>
        <row r="220">
          <cell r="C220" t="str">
            <v>广州汉诚机械科技有限公司</v>
          </cell>
          <cell r="D220" t="str">
            <v>44239684TZ</v>
          </cell>
          <cell r="E220" t="e">
            <v>#N/A</v>
          </cell>
        </row>
        <row r="221">
          <cell r="C221" t="str">
            <v>广州宝工机械科技有限公司</v>
          </cell>
          <cell r="D221" t="str">
            <v>4401960CMM</v>
          </cell>
          <cell r="E221">
            <v>0.1686</v>
          </cell>
        </row>
        <row r="222">
          <cell r="C222" t="str">
            <v>广州九恒条码股份有限公司</v>
          </cell>
          <cell r="D222">
            <v>4423960480</v>
          </cell>
          <cell r="E222">
            <v>7535.0657000000001</v>
          </cell>
        </row>
        <row r="223">
          <cell r="C223" t="str">
            <v>广州市胜蔻生物科技有限公司</v>
          </cell>
          <cell r="D223" t="str">
            <v>44019679FY</v>
          </cell>
          <cell r="E223">
            <v>10852.0576</v>
          </cell>
        </row>
        <row r="224">
          <cell r="C224" t="str">
            <v>广州市胜蔻生物科技有限公司</v>
          </cell>
          <cell r="D224" t="str">
            <v>44019679FY</v>
          </cell>
          <cell r="E224">
            <v>10852.0576</v>
          </cell>
        </row>
        <row r="225">
          <cell r="C225" t="str">
            <v>广州市胜蔻生物科技有限公司</v>
          </cell>
          <cell r="D225" t="str">
            <v>44019679FY</v>
          </cell>
          <cell r="E225">
            <v>10852.0576</v>
          </cell>
        </row>
        <row r="226">
          <cell r="C226" t="str">
            <v>广州攀佳气模有限公司</v>
          </cell>
          <cell r="D226" t="str">
            <v>4401963KF5</v>
          </cell>
          <cell r="E226" t="e">
            <v>#N/A</v>
          </cell>
        </row>
        <row r="227">
          <cell r="C227" t="str">
            <v>广州益昌塑料有限公司</v>
          </cell>
          <cell r="D227" t="str">
            <v>440194725A</v>
          </cell>
          <cell r="E227">
            <v>14793.1746</v>
          </cell>
        </row>
        <row r="228">
          <cell r="C228" t="str">
            <v>广州益昌塑料有限公司</v>
          </cell>
          <cell r="D228" t="str">
            <v>440194725A</v>
          </cell>
          <cell r="E228">
            <v>14793.1746</v>
          </cell>
        </row>
        <row r="229">
          <cell r="C229" t="str">
            <v>广州卡而伦进出口有限公司</v>
          </cell>
          <cell r="D229" t="str">
            <v>4401963EVN</v>
          </cell>
          <cell r="E229">
            <v>1.1192</v>
          </cell>
        </row>
        <row r="230">
          <cell r="C230" t="str">
            <v>广州卡而伦进出口有限公司</v>
          </cell>
          <cell r="D230" t="str">
            <v>4401963EVN</v>
          </cell>
          <cell r="E230">
            <v>1.1192</v>
          </cell>
        </row>
        <row r="231">
          <cell r="C231" t="str">
            <v>广州瀚芸服装服饰有限公司</v>
          </cell>
          <cell r="D231" t="str">
            <v>4401960D1L</v>
          </cell>
          <cell r="E231">
            <v>3095.0772999999999</v>
          </cell>
        </row>
        <row r="232">
          <cell r="C232" t="str">
            <v>广州科伦化玻仪器有限公司</v>
          </cell>
          <cell r="D232" t="str">
            <v>4401966F9C</v>
          </cell>
          <cell r="E232">
            <v>197.84719999999999</v>
          </cell>
        </row>
        <row r="233">
          <cell r="C233" t="str">
            <v>广州科伦化玻仪器有限公司</v>
          </cell>
          <cell r="D233" t="str">
            <v>4401966F9C</v>
          </cell>
          <cell r="E233">
            <v>197.84719999999999</v>
          </cell>
        </row>
        <row r="234">
          <cell r="C234" t="str">
            <v>广州捷和电子科技有限公司</v>
          </cell>
          <cell r="D234" t="str">
            <v>4401966F7X</v>
          </cell>
          <cell r="E234">
            <v>0</v>
          </cell>
        </row>
        <row r="235">
          <cell r="C235" t="str">
            <v>广州泊霖科技有限公司</v>
          </cell>
          <cell r="D235" t="str">
            <v>4401960BPA</v>
          </cell>
          <cell r="E235">
            <v>148.6781</v>
          </cell>
        </row>
        <row r="236">
          <cell r="C236" t="str">
            <v>广州典晶服装辅料有限公司</v>
          </cell>
          <cell r="D236" t="str">
            <v>4401963DR9</v>
          </cell>
          <cell r="E236">
            <v>8.7224000000000004</v>
          </cell>
        </row>
        <row r="237">
          <cell r="C237" t="str">
            <v>欧童进出口贸易（广州）有限公司</v>
          </cell>
          <cell r="D237" t="str">
            <v>4401966KGZ</v>
          </cell>
          <cell r="E237">
            <v>1629.9394</v>
          </cell>
        </row>
        <row r="238">
          <cell r="C238" t="str">
            <v>欧童进出口贸易（广州）有限公司</v>
          </cell>
          <cell r="D238" t="str">
            <v>4401966KGZ</v>
          </cell>
          <cell r="E238">
            <v>1629.9394</v>
          </cell>
        </row>
        <row r="239">
          <cell r="C239" t="str">
            <v>广州胜通贸易有限公司</v>
          </cell>
          <cell r="D239">
            <v>4451965578</v>
          </cell>
          <cell r="E239">
            <v>6090.3114999999998</v>
          </cell>
        </row>
        <row r="240">
          <cell r="C240" t="str">
            <v>广州胜通贸易有限公司</v>
          </cell>
          <cell r="D240">
            <v>4451965578</v>
          </cell>
          <cell r="E240">
            <v>6090.3114999999998</v>
          </cell>
        </row>
        <row r="241">
          <cell r="C241" t="str">
            <v>广州安纳克斯鞋业贸易有限公司</v>
          </cell>
          <cell r="D241" t="str">
            <v>4401960HSR</v>
          </cell>
          <cell r="E241">
            <v>6.7199999999999996E-2</v>
          </cell>
        </row>
        <row r="242">
          <cell r="C242" t="str">
            <v>广州安纳克斯鞋业贸易有限公司</v>
          </cell>
          <cell r="D242" t="str">
            <v>4401960HSR</v>
          </cell>
          <cell r="E242">
            <v>6.7199999999999996E-2</v>
          </cell>
        </row>
        <row r="243">
          <cell r="C243" t="str">
            <v>广州市盈汇金属制品有限公司</v>
          </cell>
          <cell r="D243">
            <v>4451965428</v>
          </cell>
          <cell r="E243" t="e">
            <v>#N/A</v>
          </cell>
        </row>
        <row r="244">
          <cell r="C244" t="str">
            <v>广州市炫煌首饰有限公司</v>
          </cell>
          <cell r="D244" t="str">
            <v>4401960GTH</v>
          </cell>
          <cell r="E244">
            <v>126.1664</v>
          </cell>
        </row>
        <row r="245">
          <cell r="C245" t="str">
            <v>广州卓有君进出口贸易有限公司</v>
          </cell>
          <cell r="D245" t="str">
            <v>﻿4401966FVB</v>
          </cell>
          <cell r="E245" t="e">
            <v>#N/A</v>
          </cell>
        </row>
        <row r="246">
          <cell r="C246" t="str">
            <v>广州米奇车鞋业进出口有限公司</v>
          </cell>
          <cell r="D246" t="str">
            <v>44019691A8</v>
          </cell>
          <cell r="E246">
            <v>1493.0841</v>
          </cell>
        </row>
        <row r="247">
          <cell r="C247" t="str">
            <v>广州米奇车鞋业进出口有限公司</v>
          </cell>
          <cell r="D247" t="str">
            <v>44019691A8</v>
          </cell>
          <cell r="E247">
            <v>1493.0841</v>
          </cell>
        </row>
        <row r="248">
          <cell r="C248" t="str">
            <v>广州市威浦机电有限公司</v>
          </cell>
          <cell r="D248" t="str">
            <v>4401960E4A</v>
          </cell>
          <cell r="E248">
            <v>131.1086</v>
          </cell>
        </row>
        <row r="249">
          <cell r="C249" t="str">
            <v>广州市威浦机电有限公司</v>
          </cell>
          <cell r="D249" t="str">
            <v>4401960E4A</v>
          </cell>
          <cell r="E249">
            <v>131.1086</v>
          </cell>
        </row>
        <row r="250">
          <cell r="C250" t="str">
            <v>广州市威浦机电有限公司</v>
          </cell>
          <cell r="D250" t="str">
            <v>4401960E4A</v>
          </cell>
          <cell r="E250">
            <v>131.1086</v>
          </cell>
        </row>
        <row r="251">
          <cell r="C251" t="str">
            <v>广州永溙汇纺织有限公司</v>
          </cell>
          <cell r="D251" t="str">
            <v>4401960BBK</v>
          </cell>
          <cell r="E251">
            <v>66.027699999999996</v>
          </cell>
        </row>
        <row r="252">
          <cell r="C252" t="str">
            <v>广州市桃源电子科技有限公司</v>
          </cell>
          <cell r="D252" t="e">
            <v>#N/A</v>
          </cell>
          <cell r="E252" t="e">
            <v>#N/A</v>
          </cell>
        </row>
        <row r="253">
          <cell r="C253" t="str">
            <v>广州市柒盾服装辅料有限公司</v>
          </cell>
          <cell r="D253" t="str">
            <v>﻿4401960NY4</v>
          </cell>
          <cell r="E253" t="e">
            <v>#N/A</v>
          </cell>
        </row>
        <row r="254">
          <cell r="C254" t="str">
            <v>广州市柒盾服装辅料有限公司</v>
          </cell>
          <cell r="D254" t="str">
            <v>﻿4401960NY4</v>
          </cell>
          <cell r="E254" t="e">
            <v>#N/A</v>
          </cell>
        </row>
        <row r="255">
          <cell r="C255" t="str">
            <v>广州市桐心集纺织品有限公司</v>
          </cell>
          <cell r="D255" t="str">
            <v>4401966FQ0</v>
          </cell>
          <cell r="E255">
            <v>120.01649999999999</v>
          </cell>
        </row>
        <row r="256">
          <cell r="C256" t="str">
            <v>广东大湾实业有限公司</v>
          </cell>
          <cell r="D256" t="str">
            <v>﻿4401960J3J</v>
          </cell>
          <cell r="E256" t="e">
            <v>#N/A</v>
          </cell>
        </row>
        <row r="257">
          <cell r="C257" t="str">
            <v>广州佰茗欧贸易有限公司</v>
          </cell>
          <cell r="D257" t="str">
            <v>﻿4401960CPB</v>
          </cell>
          <cell r="E257" t="e">
            <v>#N/A</v>
          </cell>
        </row>
        <row r="258">
          <cell r="C258" t="str">
            <v>广州纳德鑫纺织有限公司</v>
          </cell>
          <cell r="D258" t="str">
            <v>4401966F1X</v>
          </cell>
          <cell r="E258">
            <v>1097.9795999999999</v>
          </cell>
        </row>
        <row r="259">
          <cell r="C259" t="str">
            <v>广州纳德鑫纺织有限公司</v>
          </cell>
          <cell r="D259" t="str">
            <v>4401966F1X</v>
          </cell>
          <cell r="E259">
            <v>1097.9795999999999</v>
          </cell>
        </row>
        <row r="260">
          <cell r="C260" t="str">
            <v>广州市凤维祥世纺织品有限公司</v>
          </cell>
          <cell r="D260" t="str">
            <v>﻿44019669FP</v>
          </cell>
          <cell r="E260" t="e">
            <v>#N/A</v>
          </cell>
        </row>
        <row r="261">
          <cell r="C261" t="str">
            <v>广州市艾奇表业有限公司</v>
          </cell>
          <cell r="D261" t="str">
            <v>44012608AL</v>
          </cell>
          <cell r="E261" t="e">
            <v>#N/A</v>
          </cell>
        </row>
        <row r="262">
          <cell r="C262" t="str">
            <v>广州市雅维雅化妆品有限公司</v>
          </cell>
          <cell r="D262" t="str">
            <v>4401960UG3</v>
          </cell>
          <cell r="E262" t="e">
            <v>#N/A</v>
          </cell>
        </row>
        <row r="263">
          <cell r="C263" t="str">
            <v>广州市中崎商业机器股份有限公司</v>
          </cell>
          <cell r="D263">
            <v>4401962015</v>
          </cell>
          <cell r="E263">
            <v>15535.370699999999</v>
          </cell>
        </row>
        <row r="264">
          <cell r="C264" t="str">
            <v>广州市钛码电子科技有限公司</v>
          </cell>
          <cell r="D264" t="str">
            <v>440136500C</v>
          </cell>
          <cell r="E264">
            <v>2.6375000000000002</v>
          </cell>
        </row>
        <row r="265">
          <cell r="C265" t="str">
            <v>澳思美日用化工(广州)有限公司</v>
          </cell>
          <cell r="D265">
            <v>4401240127</v>
          </cell>
          <cell r="E265">
            <v>8474.8379999999997</v>
          </cell>
        </row>
        <row r="266">
          <cell r="C266" t="str">
            <v>广州开门国际贸易有限公司</v>
          </cell>
          <cell r="D266" t="str">
            <v>440194943S</v>
          </cell>
          <cell r="E266" t="e">
            <v>#N/A</v>
          </cell>
        </row>
        <row r="267">
          <cell r="C267" t="str">
            <v>广州格莱玛电工器材有限公司</v>
          </cell>
          <cell r="D267">
            <v>4401960022</v>
          </cell>
          <cell r="E267">
            <v>4.24</v>
          </cell>
        </row>
        <row r="268">
          <cell r="C268" t="str">
            <v>广州市凯阳电子科技有限公司</v>
          </cell>
          <cell r="D268" t="str">
            <v>4401963ELQ</v>
          </cell>
          <cell r="E268">
            <v>23.689599999999999</v>
          </cell>
        </row>
        <row r="269">
          <cell r="C269" t="str">
            <v>广州崃克保新材料科技有限公司</v>
          </cell>
          <cell r="D269" t="str">
            <v>4401960NML</v>
          </cell>
          <cell r="E269" t="e">
            <v>#N/A</v>
          </cell>
        </row>
        <row r="270">
          <cell r="C270" t="str">
            <v>恒耐视（广州）智能科技有限公司</v>
          </cell>
          <cell r="D270" t="str">
            <v>44019609KB</v>
          </cell>
          <cell r="E270">
            <v>2111.3024</v>
          </cell>
        </row>
        <row r="271">
          <cell r="C271" t="str">
            <v>广州立林生物技术有限公司</v>
          </cell>
          <cell r="D271" t="str">
            <v>4401960LKA</v>
          </cell>
          <cell r="E271" t="e">
            <v>#N/A</v>
          </cell>
        </row>
        <row r="272">
          <cell r="C272" t="str">
            <v>广州亿奇科技股份有限公司</v>
          </cell>
          <cell r="D272" t="str">
            <v>4401960C77</v>
          </cell>
          <cell r="E272">
            <v>273.91269999999997</v>
          </cell>
        </row>
        <row r="273">
          <cell r="C273" t="str">
            <v>广州天润新材料有限公司</v>
          </cell>
          <cell r="D273">
            <v>4401960348</v>
          </cell>
          <cell r="E273">
            <v>33549.016799999998</v>
          </cell>
        </row>
        <row r="274">
          <cell r="C274" t="str">
            <v>广州正方制冷配件有限公司</v>
          </cell>
          <cell r="D274" t="str">
            <v>44012608MV</v>
          </cell>
          <cell r="E274" t="e">
            <v>#N/A</v>
          </cell>
        </row>
        <row r="275">
          <cell r="C275" t="str">
            <v>广州正方制冷配件有限公司</v>
          </cell>
          <cell r="D275" t="str">
            <v>44012608MV</v>
          </cell>
          <cell r="E275" t="e">
            <v>#N/A</v>
          </cell>
        </row>
        <row r="276">
          <cell r="C276" t="str">
            <v>广州国睿科学仪器有限公司</v>
          </cell>
          <cell r="D276" t="str">
            <v>4401963CVV</v>
          </cell>
          <cell r="E276">
            <v>0.68879999999999997</v>
          </cell>
        </row>
        <row r="277">
          <cell r="C277" t="str">
            <v>广东和信健康科技有限公司</v>
          </cell>
          <cell r="D277">
            <v>440126080000000</v>
          </cell>
          <cell r="E277">
            <v>29009.7088</v>
          </cell>
        </row>
        <row r="278">
          <cell r="C278" t="str">
            <v>广东和信健康科技有限公司</v>
          </cell>
          <cell r="D278">
            <v>440126080000000</v>
          </cell>
          <cell r="E278">
            <v>29009.7088</v>
          </cell>
        </row>
        <row r="279">
          <cell r="C279" t="str">
            <v>广州睿锶汀化妆品制造有限公司</v>
          </cell>
          <cell r="D279" t="str">
            <v>440136304Y</v>
          </cell>
          <cell r="E279">
            <v>205.5471</v>
          </cell>
        </row>
        <row r="280">
          <cell r="C280" t="str">
            <v>广州橡森轮胎有限公司</v>
          </cell>
          <cell r="D280">
            <v>4401460283</v>
          </cell>
          <cell r="E280" t="e">
            <v>#N/A</v>
          </cell>
        </row>
        <row r="281">
          <cell r="C281" t="str">
            <v>广州富盒电子设备有限公司</v>
          </cell>
          <cell r="D281" t="str">
            <v>4401960N4Z</v>
          </cell>
          <cell r="E281" t="e">
            <v>#N/A</v>
          </cell>
        </row>
        <row r="282">
          <cell r="C282" t="str">
            <v>广州埃立方通信技术有限公司</v>
          </cell>
          <cell r="D282">
            <v>4401360080</v>
          </cell>
          <cell r="E282">
            <v>585.84559999999999</v>
          </cell>
        </row>
        <row r="283">
          <cell r="C283" t="str">
            <v>广州康蓓实业有限公司</v>
          </cell>
          <cell r="D283">
            <v>4401260827</v>
          </cell>
          <cell r="E283">
            <v>2520.2001</v>
          </cell>
        </row>
        <row r="284">
          <cell r="C284" t="str">
            <v>广州康蓓实业有限公司</v>
          </cell>
          <cell r="D284">
            <v>4401260827</v>
          </cell>
          <cell r="E284">
            <v>2520.2001</v>
          </cell>
        </row>
        <row r="285">
          <cell r="C285" t="str">
            <v>广州康蓓实业有限公司</v>
          </cell>
          <cell r="D285">
            <v>4401260827</v>
          </cell>
          <cell r="E285">
            <v>2520.2001</v>
          </cell>
        </row>
        <row r="286">
          <cell r="C286" t="str">
            <v>广州伯优乐生物科技有限公司</v>
          </cell>
          <cell r="D286" t="str">
            <v>4401960KWE</v>
          </cell>
          <cell r="E286" t="e">
            <v>#N/A</v>
          </cell>
        </row>
        <row r="287">
          <cell r="C287" t="str">
            <v>广州伯优乐生物科技有限公司</v>
          </cell>
          <cell r="D287" t="str">
            <v>4401960KWE</v>
          </cell>
          <cell r="E287" t="e">
            <v>#N/A</v>
          </cell>
        </row>
        <row r="288">
          <cell r="C288" t="str">
            <v>广州伯优乐生物科技有限公司</v>
          </cell>
          <cell r="D288" t="str">
            <v>4401960KWE</v>
          </cell>
          <cell r="E288" t="e">
            <v>#N/A</v>
          </cell>
        </row>
        <row r="289">
          <cell r="C289" t="str">
            <v>广州西雅实业有限公司</v>
          </cell>
          <cell r="D289" t="str">
            <v>4401963HJQ</v>
          </cell>
          <cell r="E289">
            <v>92.421400000000006</v>
          </cell>
        </row>
        <row r="290">
          <cell r="C290" t="str">
            <v>广州西雅实业有限公司</v>
          </cell>
          <cell r="D290" t="str">
            <v>4401963HJQ</v>
          </cell>
          <cell r="E290">
            <v>92.421400000000006</v>
          </cell>
        </row>
        <row r="291">
          <cell r="C291" t="str">
            <v>广州华南竹业有限公司</v>
          </cell>
          <cell r="D291" t="str">
            <v>4401963JAE</v>
          </cell>
          <cell r="E291">
            <v>4855.8968999999997</v>
          </cell>
        </row>
        <row r="292">
          <cell r="C292" t="str">
            <v>广州钜金为电子科技有限公司</v>
          </cell>
          <cell r="D292" t="str">
            <v>4401963GK2</v>
          </cell>
          <cell r="E292">
            <v>5878.9759000000004</v>
          </cell>
        </row>
        <row r="293">
          <cell r="C293" t="str">
            <v>广州钜金为电子科技有限公司</v>
          </cell>
          <cell r="D293" t="str">
            <v>4401963GK2</v>
          </cell>
          <cell r="E293">
            <v>5878.9759000000004</v>
          </cell>
        </row>
        <row r="294">
          <cell r="C294" t="str">
            <v>广州高鸣日用品有限公司</v>
          </cell>
          <cell r="D294" t="str">
            <v>4401963JG4</v>
          </cell>
          <cell r="E294">
            <v>2725.5446000000002</v>
          </cell>
        </row>
        <row r="295">
          <cell r="C295" t="str">
            <v>广州溪奔贸易有限公司</v>
          </cell>
          <cell r="D295" t="str">
            <v>4401960RN3</v>
          </cell>
          <cell r="E295" t="e">
            <v>#N/A</v>
          </cell>
        </row>
        <row r="296">
          <cell r="C296" t="str">
            <v>广州市衣贸轩进出口贸易有限公司</v>
          </cell>
          <cell r="D296" t="str">
            <v>4401963FV6</v>
          </cell>
          <cell r="E296">
            <v>0.24709999999999999</v>
          </cell>
        </row>
        <row r="297">
          <cell r="C297" t="str">
            <v>广州市加博汽车配件有限公司</v>
          </cell>
          <cell r="D297">
            <v>4401965720</v>
          </cell>
          <cell r="E297">
            <v>3451.5158999999999</v>
          </cell>
        </row>
        <row r="298">
          <cell r="C298" t="str">
            <v>广州靓发贸易有限公司</v>
          </cell>
          <cell r="D298" t="str">
            <v>4401960EVW</v>
          </cell>
          <cell r="E298">
            <v>2.7669999999999999</v>
          </cell>
        </row>
        <row r="299">
          <cell r="C299" t="str">
            <v>广州市志弘五金进出口有限公司</v>
          </cell>
          <cell r="D299" t="str">
            <v>4401963BW0</v>
          </cell>
          <cell r="E299">
            <v>15905.352500000001</v>
          </cell>
        </row>
        <row r="300">
          <cell r="C300" t="str">
            <v>广东三角家电销售股份有限公司</v>
          </cell>
          <cell r="D300" t="str">
            <v>4401960H49</v>
          </cell>
          <cell r="E300">
            <v>7878.8226999999997</v>
          </cell>
        </row>
        <row r="301">
          <cell r="C301" t="str">
            <v>广东三角家电销售股份有限公司</v>
          </cell>
          <cell r="D301" t="str">
            <v>4401960H49</v>
          </cell>
          <cell r="E301">
            <v>7878.8226999999997</v>
          </cell>
        </row>
        <row r="302">
          <cell r="C302" t="str">
            <v>广州森柏利化妆品有限公司</v>
          </cell>
          <cell r="D302" t="str">
            <v>4401966KL3</v>
          </cell>
          <cell r="E302" t="e">
            <v>#N/A</v>
          </cell>
        </row>
        <row r="303">
          <cell r="C303" t="str">
            <v>广州声派电子科技有限公司</v>
          </cell>
          <cell r="D303" t="str">
            <v>4401963FEK</v>
          </cell>
          <cell r="E303" t="e">
            <v>#N/A</v>
          </cell>
        </row>
        <row r="304">
          <cell r="C304" t="str">
            <v>广东盈富工贸有限公司</v>
          </cell>
          <cell r="D304" t="str">
            <v>4401960QYG</v>
          </cell>
          <cell r="E304">
            <v>55.058700000000002</v>
          </cell>
        </row>
        <row r="305">
          <cell r="C305" t="str">
            <v>广州飞曼电子科技有限公司</v>
          </cell>
          <cell r="D305" t="str">
            <v>4401963FZV</v>
          </cell>
          <cell r="E305">
            <v>4076.6529</v>
          </cell>
        </row>
        <row r="306">
          <cell r="C306" t="str">
            <v>广州飞曼电子科技有限公司</v>
          </cell>
          <cell r="D306" t="str">
            <v>4401963FZV</v>
          </cell>
          <cell r="E306">
            <v>4076.6529</v>
          </cell>
        </row>
        <row r="307">
          <cell r="C307" t="str">
            <v>广州市益戈贸易有限公司</v>
          </cell>
          <cell r="D307">
            <v>4451963488</v>
          </cell>
          <cell r="E307">
            <v>8938.0619999999999</v>
          </cell>
        </row>
        <row r="308">
          <cell r="C308" t="str">
            <v>广州市益戈贸易有限公司</v>
          </cell>
          <cell r="D308">
            <v>4451963488</v>
          </cell>
          <cell r="E308">
            <v>8938.0619999999999</v>
          </cell>
        </row>
        <row r="309">
          <cell r="C309" t="str">
            <v>广州展仕星电子产品有限公司</v>
          </cell>
          <cell r="D309" t="str">
            <v>44019439Z4</v>
          </cell>
          <cell r="E309">
            <v>4962.2972</v>
          </cell>
        </row>
        <row r="310">
          <cell r="C310" t="str">
            <v>广州奥格新材料科技有限公司</v>
          </cell>
          <cell r="D310" t="str">
            <v>4401960C9R</v>
          </cell>
          <cell r="E310">
            <v>576.46259999999995</v>
          </cell>
        </row>
        <row r="311">
          <cell r="C311" t="str">
            <v>广州奥格新材料科技有限公司</v>
          </cell>
          <cell r="D311" t="str">
            <v>4401960C9R</v>
          </cell>
          <cell r="E311">
            <v>576.46259999999995</v>
          </cell>
        </row>
        <row r="312">
          <cell r="C312" t="str">
            <v>广州瑞富欣日化科技有限公司</v>
          </cell>
          <cell r="D312" t="str">
            <v>4401960KH6</v>
          </cell>
          <cell r="E312">
            <v>1906.7829999999999</v>
          </cell>
        </row>
        <row r="313">
          <cell r="C313" t="str">
            <v>广州联毅生物科技有限公司</v>
          </cell>
          <cell r="D313">
            <v>4401969004</v>
          </cell>
          <cell r="E313">
            <v>4441.3684999999996</v>
          </cell>
        </row>
        <row r="314">
          <cell r="C314" t="str">
            <v>广州时间隧道钟表饰品有限公司</v>
          </cell>
          <cell r="D314" t="str">
            <v>4401960S18</v>
          </cell>
          <cell r="E314" t="e">
            <v>#N/A</v>
          </cell>
        </row>
        <row r="315">
          <cell r="C315" t="str">
            <v>广州荣达通建材有限公司</v>
          </cell>
          <cell r="D315" t="str">
            <v>4401960DY8</v>
          </cell>
          <cell r="E315">
            <v>4901.0635000000002</v>
          </cell>
        </row>
        <row r="316">
          <cell r="C316" t="str">
            <v>广州荣达通建材有限公司</v>
          </cell>
          <cell r="D316" t="str">
            <v>4401960DY8</v>
          </cell>
          <cell r="E316">
            <v>4901.0635000000002</v>
          </cell>
        </row>
        <row r="317">
          <cell r="C317" t="str">
            <v>广州荣达通建材有限公司</v>
          </cell>
          <cell r="D317" t="str">
            <v>4401960DY8</v>
          </cell>
          <cell r="E317">
            <v>4901.0635000000002</v>
          </cell>
        </row>
        <row r="318">
          <cell r="C318" t="str">
            <v>广州吉娜商贸有限公司</v>
          </cell>
          <cell r="D318" t="str">
            <v>4401960P19</v>
          </cell>
          <cell r="E318" t="e">
            <v>#N/A</v>
          </cell>
        </row>
        <row r="319">
          <cell r="C319" t="str">
            <v>广州泰鹏电器科技有限公司</v>
          </cell>
          <cell r="D319" t="str">
            <v>4401963FE0</v>
          </cell>
          <cell r="E319">
            <v>2859.9848999999999</v>
          </cell>
        </row>
        <row r="320">
          <cell r="C320" t="str">
            <v>广州泰鹏电器科技有限公司</v>
          </cell>
          <cell r="D320" t="str">
            <v>4401963FE0</v>
          </cell>
          <cell r="E320">
            <v>2859.9848999999999</v>
          </cell>
        </row>
        <row r="321">
          <cell r="C321" t="str">
            <v>广州泰鹏电器科技有限公司</v>
          </cell>
          <cell r="D321" t="str">
            <v>4401963FE0</v>
          </cell>
          <cell r="E321">
            <v>2859.9848999999999</v>
          </cell>
        </row>
        <row r="322">
          <cell r="C322" t="str">
            <v>广州柏瑞汽车灯具有限公司</v>
          </cell>
          <cell r="D322" t="str">
            <v>44309651YY</v>
          </cell>
          <cell r="E322">
            <v>359.17360000000002</v>
          </cell>
        </row>
        <row r="323">
          <cell r="C323" t="str">
            <v>广州市臻至技术服务有限公司</v>
          </cell>
          <cell r="D323">
            <v>4430961474</v>
          </cell>
          <cell r="E323" t="e">
            <v>#N/A</v>
          </cell>
        </row>
        <row r="324">
          <cell r="C324" t="str">
            <v>广州威的科技有限公司</v>
          </cell>
          <cell r="D324" t="str">
            <v>44309651XG</v>
          </cell>
          <cell r="E324">
            <v>1086.2661000000001</v>
          </cell>
        </row>
        <row r="325">
          <cell r="C325" t="str">
            <v>广州威的科技有限公司</v>
          </cell>
          <cell r="D325" t="str">
            <v>44309651XG</v>
          </cell>
          <cell r="E325">
            <v>1086.2661000000001</v>
          </cell>
        </row>
        <row r="326">
          <cell r="C326" t="str">
            <v>广州立晟国际贸易发展有限公司</v>
          </cell>
          <cell r="D326" t="str">
            <v>44309653BL</v>
          </cell>
          <cell r="E326">
            <v>7119.87</v>
          </cell>
        </row>
        <row r="327">
          <cell r="C327" t="str">
            <v>广州多半芬家居用品有限公司</v>
          </cell>
          <cell r="D327" t="str">
            <v>44309650KE</v>
          </cell>
          <cell r="E327">
            <v>501.8329</v>
          </cell>
        </row>
        <row r="328">
          <cell r="C328" t="str">
            <v>广州呈祥装饰汽配有限公司</v>
          </cell>
          <cell r="D328" t="str">
            <v>44309654JT</v>
          </cell>
          <cell r="E328" t="e">
            <v>#N/A</v>
          </cell>
        </row>
        <row r="329">
          <cell r="C329" t="str">
            <v>广州银冠温控器有限公司</v>
          </cell>
          <cell r="D329" t="str">
            <v>44309609HJ</v>
          </cell>
          <cell r="E329">
            <v>151.73910000000001</v>
          </cell>
        </row>
        <row r="330">
          <cell r="C330" t="str">
            <v>广州银冠温控器有限公司</v>
          </cell>
          <cell r="D330" t="str">
            <v>44309609HJ</v>
          </cell>
          <cell r="E330">
            <v>151.73910000000001</v>
          </cell>
        </row>
        <row r="331">
          <cell r="C331" t="str">
            <v>旭川新材料（广东）股份有限公司</v>
          </cell>
          <cell r="D331" t="str">
            <v>44309651VT</v>
          </cell>
          <cell r="E331">
            <v>107.7287</v>
          </cell>
        </row>
        <row r="332">
          <cell r="C332" t="str">
            <v>旭川新材料（广东）股份有限公司</v>
          </cell>
          <cell r="D332" t="str">
            <v>44309651VT</v>
          </cell>
          <cell r="E332">
            <v>107.7287</v>
          </cell>
        </row>
        <row r="333">
          <cell r="C333" t="str">
            <v>广州王老吉大健康企业发展有限公司</v>
          </cell>
          <cell r="D333" t="str">
            <v>44309609J6</v>
          </cell>
          <cell r="E333">
            <v>12.6153</v>
          </cell>
        </row>
        <row r="334">
          <cell r="C334" t="str">
            <v>广东多妙游乐设备有限公司</v>
          </cell>
          <cell r="D334" t="str">
            <v>44309653JB</v>
          </cell>
          <cell r="E334" t="e">
            <v>#N/A</v>
          </cell>
        </row>
        <row r="335">
          <cell r="C335" t="str">
            <v>广州科盈化妆品有限公司</v>
          </cell>
          <cell r="D335" t="str">
            <v>4401968AH8</v>
          </cell>
          <cell r="E335" t="e">
            <v>#N/A</v>
          </cell>
        </row>
        <row r="336">
          <cell r="C336" t="str">
            <v>广州汉诺斯箱包有限公司</v>
          </cell>
          <cell r="D336">
            <v>4401968461</v>
          </cell>
          <cell r="E336">
            <v>9235.2666000000008</v>
          </cell>
        </row>
        <row r="337">
          <cell r="C337" t="str">
            <v>广州市寰旭照明科技有限公司</v>
          </cell>
          <cell r="D337" t="str">
            <v>4401960A2M</v>
          </cell>
          <cell r="E337">
            <v>399.65030000000002</v>
          </cell>
        </row>
        <row r="338">
          <cell r="C338" t="str">
            <v>广州市艺能佳家具有限公司</v>
          </cell>
          <cell r="D338" t="str">
            <v>440194878R</v>
          </cell>
          <cell r="E338">
            <v>8198.2137000000002</v>
          </cell>
        </row>
        <row r="339">
          <cell r="C339" t="str">
            <v>广州市艺能佳家具有限公司</v>
          </cell>
          <cell r="D339" t="str">
            <v>440194878R</v>
          </cell>
          <cell r="E339">
            <v>8198.2137000000002</v>
          </cell>
        </row>
        <row r="340">
          <cell r="C340" t="str">
            <v>广州市腾歌音响设备有限公司</v>
          </cell>
          <cell r="D340" t="str">
            <v>4401968BCZ</v>
          </cell>
          <cell r="E340" t="e">
            <v>#N/A</v>
          </cell>
        </row>
        <row r="341">
          <cell r="C341" t="str">
            <v>广州和德织带有限公司</v>
          </cell>
          <cell r="D341" t="str">
            <v>44019691M5</v>
          </cell>
          <cell r="E341" t="e">
            <v>#N/A</v>
          </cell>
        </row>
        <row r="342">
          <cell r="C342" t="str">
            <v>广州通轩进出口有限公司</v>
          </cell>
          <cell r="D342" t="str">
            <v>4401968A2R</v>
          </cell>
          <cell r="E342">
            <v>1593.4076</v>
          </cell>
        </row>
        <row r="343">
          <cell r="C343" t="str">
            <v>广州市天滢卫浴科技有限公司</v>
          </cell>
          <cell r="D343">
            <v>4401968839</v>
          </cell>
          <cell r="E343">
            <v>21919.442200000001</v>
          </cell>
        </row>
        <row r="344">
          <cell r="C344" t="str">
            <v>广州市天滢卫浴科技有限公司</v>
          </cell>
          <cell r="D344">
            <v>4401968839</v>
          </cell>
          <cell r="E344">
            <v>21919.442200000001</v>
          </cell>
        </row>
        <row r="345">
          <cell r="C345" t="str">
            <v>广州市天滢卫浴科技有限公司</v>
          </cell>
          <cell r="D345">
            <v>4401968839</v>
          </cell>
          <cell r="E345">
            <v>21919.442200000001</v>
          </cell>
        </row>
        <row r="346">
          <cell r="C346" t="str">
            <v>广州市麦喆皮具有限公司</v>
          </cell>
          <cell r="D346" t="str">
            <v>4401968BL1</v>
          </cell>
          <cell r="E346">
            <v>0.70450000000000002</v>
          </cell>
        </row>
        <row r="347">
          <cell r="C347" t="str">
            <v>广州蒙娜丽莎卫浴股份有限公司</v>
          </cell>
          <cell r="D347">
            <v>4401968869</v>
          </cell>
          <cell r="E347">
            <v>14688.6384</v>
          </cell>
        </row>
        <row r="348">
          <cell r="C348" t="str">
            <v>广州橙爱贸易有限公司</v>
          </cell>
          <cell r="D348" t="str">
            <v>44019689SG</v>
          </cell>
          <cell r="E348">
            <v>5913.259</v>
          </cell>
        </row>
        <row r="349">
          <cell r="C349" t="str">
            <v>广州市天谱电器有限公司</v>
          </cell>
          <cell r="D349">
            <v>4401968389</v>
          </cell>
          <cell r="E349">
            <v>2305.4825000000001</v>
          </cell>
        </row>
        <row r="350">
          <cell r="C350" t="str">
            <v>广州金莎织带有限公司</v>
          </cell>
          <cell r="D350" t="str">
            <v>4401968C1B</v>
          </cell>
          <cell r="E350">
            <v>3301.2417</v>
          </cell>
        </row>
        <row r="351">
          <cell r="C351" t="str">
            <v>广州金莎织带有限公司</v>
          </cell>
          <cell r="D351" t="str">
            <v>4401968C1B</v>
          </cell>
          <cell r="E351">
            <v>3301.2417</v>
          </cell>
        </row>
        <row r="352">
          <cell r="C352" t="str">
            <v>广州金莎织带有限公司</v>
          </cell>
          <cell r="D352" t="str">
            <v>4401968C1B</v>
          </cell>
          <cell r="E352">
            <v>3301.2417</v>
          </cell>
        </row>
        <row r="353">
          <cell r="C353" t="str">
            <v>广州尚谷皮具有限公司</v>
          </cell>
          <cell r="D353" t="str">
            <v>4401968D64</v>
          </cell>
          <cell r="E353" t="e">
            <v>#N/A</v>
          </cell>
        </row>
        <row r="354">
          <cell r="C354" t="str">
            <v>广州市佛达信号设备有限公司</v>
          </cell>
          <cell r="D354">
            <v>4401968325</v>
          </cell>
          <cell r="E354">
            <v>24935.616600000001</v>
          </cell>
        </row>
        <row r="355">
          <cell r="C355" t="str">
            <v>广州英固特智能装备有限公司</v>
          </cell>
          <cell r="D355" t="str">
            <v>4401968C6V</v>
          </cell>
          <cell r="E355" t="e">
            <v>#N/A</v>
          </cell>
        </row>
        <row r="356">
          <cell r="C356" t="str">
            <v>广州驰铭电子有限公司</v>
          </cell>
          <cell r="D356" t="str">
            <v>4401963G6B</v>
          </cell>
          <cell r="E356">
            <v>3603.7159000000001</v>
          </cell>
        </row>
        <row r="357">
          <cell r="C357" t="str">
            <v>广州安卡充气制品有限公司</v>
          </cell>
          <cell r="D357" t="str">
            <v>4401968B66</v>
          </cell>
          <cell r="E357">
            <v>29.7409</v>
          </cell>
        </row>
        <row r="358">
          <cell r="C358" t="str">
            <v>广州安卡充气制品有限公司</v>
          </cell>
          <cell r="D358" t="str">
            <v>4401968B66</v>
          </cell>
          <cell r="E358">
            <v>29.7409</v>
          </cell>
        </row>
        <row r="359">
          <cell r="C359" t="str">
            <v>广州昌胜玩具制造有限公司</v>
          </cell>
          <cell r="D359" t="str">
            <v>440194878F</v>
          </cell>
          <cell r="E359">
            <v>1711.5052000000001</v>
          </cell>
        </row>
        <row r="360">
          <cell r="C360" t="str">
            <v>广州环世进出口有限公司</v>
          </cell>
          <cell r="D360" t="str">
            <v>4401968AR6</v>
          </cell>
          <cell r="E360">
            <v>756.44039999999995</v>
          </cell>
        </row>
        <row r="361">
          <cell r="C361" t="str">
            <v>广州市德顺音响有限公司</v>
          </cell>
          <cell r="D361" t="str">
            <v>4401968BEB</v>
          </cell>
          <cell r="E361" t="e">
            <v>#N/A</v>
          </cell>
        </row>
        <row r="362">
          <cell r="C362" t="str">
            <v>广州明冠实业有限公司</v>
          </cell>
          <cell r="D362" t="str">
            <v>4401968AZG</v>
          </cell>
          <cell r="E362">
            <v>4804.4592000000002</v>
          </cell>
        </row>
        <row r="363">
          <cell r="C363" t="str">
            <v>广州市晨锋美发用具有限公司</v>
          </cell>
          <cell r="D363" t="str">
            <v>44019689JK</v>
          </cell>
          <cell r="E363">
            <v>1249.04</v>
          </cell>
        </row>
        <row r="364">
          <cell r="C364" t="str">
            <v>广州市晨锋美发用具有限公司</v>
          </cell>
          <cell r="D364" t="str">
            <v>44019689JK</v>
          </cell>
          <cell r="E364">
            <v>1249.04</v>
          </cell>
        </row>
        <row r="365">
          <cell r="C365" t="str">
            <v>广州市起达电子科技有限公司</v>
          </cell>
          <cell r="D365" t="str">
            <v>4401968BRB</v>
          </cell>
          <cell r="E365">
            <v>0</v>
          </cell>
        </row>
        <row r="366">
          <cell r="C366" t="str">
            <v>广州森菲斯皮具制品有限公司</v>
          </cell>
          <cell r="D366" t="str">
            <v>4401968AY0</v>
          </cell>
          <cell r="E366">
            <v>53.181100000000001</v>
          </cell>
        </row>
        <row r="367">
          <cell r="C367" t="str">
            <v>广州欧诺洁个人护理用品有限公司</v>
          </cell>
          <cell r="D367" t="str">
            <v>44019691DC</v>
          </cell>
          <cell r="E367">
            <v>1826.7793999999999</v>
          </cell>
        </row>
        <row r="368">
          <cell r="C368" t="str">
            <v>广州欧诺洁个人护理用品有限公司</v>
          </cell>
          <cell r="D368" t="str">
            <v>44019691DC</v>
          </cell>
          <cell r="E368">
            <v>1826.7793999999999</v>
          </cell>
        </row>
        <row r="369">
          <cell r="C369" t="str">
            <v>广州市祥和实业有限公司</v>
          </cell>
          <cell r="D369" t="str">
            <v>4401968C8K</v>
          </cell>
          <cell r="E369">
            <v>2357.4081000000001</v>
          </cell>
        </row>
        <row r="370">
          <cell r="C370" t="str">
            <v>广州博颜魅特实业有限公司</v>
          </cell>
          <cell r="D370" t="str">
            <v>4401963E7S</v>
          </cell>
          <cell r="E370">
            <v>15.974</v>
          </cell>
        </row>
        <row r="371">
          <cell r="C371" t="str">
            <v>广州盛容贸易有限公司</v>
          </cell>
          <cell r="D371" t="str">
            <v>44019691H8</v>
          </cell>
          <cell r="E371">
            <v>88.555800000000005</v>
          </cell>
        </row>
        <row r="372">
          <cell r="C372" t="str">
            <v>广州盛容贸易有限公司</v>
          </cell>
          <cell r="D372" t="str">
            <v>44019691H8</v>
          </cell>
          <cell r="E372">
            <v>88.555800000000005</v>
          </cell>
        </row>
        <row r="373">
          <cell r="C373" t="str">
            <v>广州垙福德电子有限公司</v>
          </cell>
          <cell r="D373" t="str">
            <v>4401960KT4</v>
          </cell>
          <cell r="E373">
            <v>0.26800000000000002</v>
          </cell>
        </row>
        <row r="374">
          <cell r="C374" t="str">
            <v>广州科玛生物科技股份有限公司</v>
          </cell>
          <cell r="D374" t="str">
            <v>440196891N</v>
          </cell>
          <cell r="E374">
            <v>3361.4778000000001</v>
          </cell>
        </row>
        <row r="375">
          <cell r="C375" t="str">
            <v>广州市双惠鸿鹿皮革有限公司</v>
          </cell>
          <cell r="D375" t="str">
            <v>4401968B6E</v>
          </cell>
          <cell r="E375" t="e">
            <v>#N/A</v>
          </cell>
        </row>
        <row r="376">
          <cell r="C376" t="str">
            <v>广州泓友贸易有限公司</v>
          </cell>
          <cell r="D376">
            <v>4401961096</v>
          </cell>
          <cell r="E376">
            <v>54074.202599999997</v>
          </cell>
        </row>
        <row r="377">
          <cell r="C377" t="str">
            <v>广州信成新型材料股份有限公司</v>
          </cell>
          <cell r="D377" t="str">
            <v>4401963JJF</v>
          </cell>
          <cell r="E377">
            <v>14.929</v>
          </cell>
        </row>
        <row r="378">
          <cell r="C378" t="str">
            <v>广州欧添尚服饰有限公司</v>
          </cell>
          <cell r="D378" t="str">
            <v>44019609P9</v>
          </cell>
          <cell r="E378">
            <v>2067.4333999999999</v>
          </cell>
        </row>
        <row r="379">
          <cell r="C379" t="str">
            <v>广州市广膜化妆品有限公司</v>
          </cell>
          <cell r="D379" t="str">
            <v>44019659A4</v>
          </cell>
          <cell r="E379">
            <v>196.00200000000001</v>
          </cell>
        </row>
        <row r="380">
          <cell r="C380" t="str">
            <v>广州市科栎达塑料制品有限公司</v>
          </cell>
          <cell r="D380" t="str">
            <v>44019609K6</v>
          </cell>
          <cell r="E380">
            <v>0</v>
          </cell>
        </row>
        <row r="381">
          <cell r="C381" t="str">
            <v>广州壹达胜国际供应链有限公司</v>
          </cell>
          <cell r="D381" t="str">
            <v>4401960S14</v>
          </cell>
          <cell r="E381" t="e">
            <v>#N/A</v>
          </cell>
        </row>
        <row r="382">
          <cell r="C382" t="str">
            <v>广州光沅电子有限公司</v>
          </cell>
          <cell r="D382" t="str">
            <v>4401960E6X</v>
          </cell>
          <cell r="E382">
            <v>8605.5146999999997</v>
          </cell>
        </row>
        <row r="383">
          <cell r="C383" t="str">
            <v>广州光沅电子有限公司</v>
          </cell>
          <cell r="D383" t="str">
            <v>4401960E6X</v>
          </cell>
          <cell r="E383">
            <v>8605.5146999999997</v>
          </cell>
        </row>
        <row r="384">
          <cell r="C384" t="str">
            <v>广州光沅电子有限公司</v>
          </cell>
          <cell r="D384" t="str">
            <v>4401960E6X</v>
          </cell>
          <cell r="E384">
            <v>8605.5146999999997</v>
          </cell>
        </row>
        <row r="385">
          <cell r="C385" t="str">
            <v>广东佰德瑞新能源科技有限公司</v>
          </cell>
          <cell r="D385" t="str">
            <v>4401960QN0</v>
          </cell>
          <cell r="E385" t="e">
            <v>#N/A</v>
          </cell>
        </row>
        <row r="386">
          <cell r="C386" t="str">
            <v>广东佰德瑞新能源科技有限公司</v>
          </cell>
          <cell r="D386" t="str">
            <v>4401960QN0</v>
          </cell>
          <cell r="E386" t="e">
            <v>#N/A</v>
          </cell>
        </row>
        <row r="387">
          <cell r="C387" t="str">
            <v>广州多多化妆品有限公司</v>
          </cell>
          <cell r="D387" t="str">
            <v>4401963CNZ</v>
          </cell>
          <cell r="E387">
            <v>532.16120000000001</v>
          </cell>
        </row>
        <row r="388">
          <cell r="C388" t="str">
            <v>广州市伟恒纺织有限公司</v>
          </cell>
          <cell r="D388" t="str">
            <v>4401960A91</v>
          </cell>
          <cell r="E388">
            <v>2866.0349000000001</v>
          </cell>
        </row>
        <row r="389">
          <cell r="C389" t="str">
            <v>广州市倬丰服装有限公司</v>
          </cell>
          <cell r="D389" t="str">
            <v>440196096R</v>
          </cell>
          <cell r="E389">
            <v>5332.1093000000001</v>
          </cell>
        </row>
        <row r="390">
          <cell r="C390" t="str">
            <v>广州穗泰服装实业有限公司</v>
          </cell>
          <cell r="D390">
            <v>4401961246</v>
          </cell>
          <cell r="E390">
            <v>316.20319999999998</v>
          </cell>
        </row>
        <row r="391">
          <cell r="C391" t="str">
            <v>广州市捷雕电子科技有限公司</v>
          </cell>
          <cell r="D391" t="str">
            <v>4401960J38</v>
          </cell>
          <cell r="E391">
            <v>1443.3902</v>
          </cell>
        </row>
        <row r="392">
          <cell r="C392" t="str">
            <v>广州市红妆佳莲化妆品有限公司</v>
          </cell>
          <cell r="D392" t="str">
            <v>4401960QUS</v>
          </cell>
          <cell r="E392" t="e">
            <v>#N/A</v>
          </cell>
        </row>
        <row r="393">
          <cell r="C393" t="str">
            <v>广州恒广复合材料有限公司</v>
          </cell>
          <cell r="D393" t="str">
            <v>4401963FQT</v>
          </cell>
          <cell r="E393">
            <v>246.5309</v>
          </cell>
        </row>
        <row r="394">
          <cell r="C394" t="str">
            <v>广州市莱贸电子科技有限公司</v>
          </cell>
          <cell r="D394" t="str">
            <v>4401963FGB</v>
          </cell>
          <cell r="E394">
            <v>0.29299999999999998</v>
          </cell>
        </row>
        <row r="395">
          <cell r="C395" t="str">
            <v>广东拓臣科技发展有限公司</v>
          </cell>
          <cell r="D395" t="str">
            <v>4401963CUZ</v>
          </cell>
          <cell r="E395">
            <v>25407.045900000001</v>
          </cell>
        </row>
        <row r="396">
          <cell r="C396" t="str">
            <v>广州良联贸易有限公司</v>
          </cell>
          <cell r="D396" t="str">
            <v>4401960AMW</v>
          </cell>
          <cell r="E396">
            <v>112.68559999999999</v>
          </cell>
        </row>
        <row r="397">
          <cell r="C397" t="str">
            <v>广州市角斗士百货有限公司</v>
          </cell>
          <cell r="D397" t="str">
            <v>4401963B9B</v>
          </cell>
          <cell r="E397">
            <v>127.02160000000001</v>
          </cell>
        </row>
        <row r="398">
          <cell r="C398" t="str">
            <v>广州市明沃智造科技有限公司</v>
          </cell>
          <cell r="D398" t="str">
            <v>4401960C6L</v>
          </cell>
          <cell r="E398" t="e">
            <v>#N/A</v>
          </cell>
        </row>
        <row r="399">
          <cell r="C399" t="str">
            <v>广州市法蒂玛进出口有限公司</v>
          </cell>
          <cell r="D399" t="str">
            <v>4401963AU4</v>
          </cell>
          <cell r="E399">
            <v>13098.825800000001</v>
          </cell>
        </row>
        <row r="400">
          <cell r="C400" t="str">
            <v>广州市法蒂玛进出口有限公司</v>
          </cell>
          <cell r="D400" t="str">
            <v>4401963AU4</v>
          </cell>
          <cell r="E400">
            <v>13098.825800000001</v>
          </cell>
        </row>
        <row r="401">
          <cell r="C401" t="str">
            <v>广州市迪梵日用品有限公司</v>
          </cell>
          <cell r="D401" t="str">
            <v>4401963G5M</v>
          </cell>
          <cell r="E401" t="e">
            <v>#N/A</v>
          </cell>
        </row>
        <row r="402">
          <cell r="C402" t="str">
            <v>广州市迪梵日用品有限公司</v>
          </cell>
          <cell r="D402" t="str">
            <v>4401963G5M</v>
          </cell>
          <cell r="E402" t="e">
            <v>#N/A</v>
          </cell>
        </row>
        <row r="403">
          <cell r="C403" t="str">
            <v>广州市迪梵日用品有限公司</v>
          </cell>
          <cell r="D403" t="str">
            <v>4401963G5M</v>
          </cell>
          <cell r="E403" t="e">
            <v>#N/A</v>
          </cell>
        </row>
        <row r="404">
          <cell r="C404" t="str">
            <v>广州市雅蝶化妆品制造有限公司</v>
          </cell>
          <cell r="D404">
            <v>4401965547</v>
          </cell>
          <cell r="E404">
            <v>0</v>
          </cell>
        </row>
        <row r="405">
          <cell r="C405" t="str">
            <v>广州市雅蝶化妆品制造有限公司</v>
          </cell>
          <cell r="D405">
            <v>4401965547</v>
          </cell>
          <cell r="E405">
            <v>0</v>
          </cell>
        </row>
        <row r="406">
          <cell r="C406" t="str">
            <v>广州市雅蝶化妆品制造有限公司</v>
          </cell>
          <cell r="D406">
            <v>4401965547</v>
          </cell>
          <cell r="E406">
            <v>0</v>
          </cell>
        </row>
        <row r="407">
          <cell r="C407" t="str">
            <v>广州爱美丽商贸有限公司</v>
          </cell>
          <cell r="D407" t="str">
            <v>4401960DKV</v>
          </cell>
          <cell r="E407" t="e">
            <v>#N/A</v>
          </cell>
        </row>
        <row r="408">
          <cell r="C408" t="str">
            <v>广州爱美丽商贸有限公司</v>
          </cell>
          <cell r="D408" t="str">
            <v>4401960DKV</v>
          </cell>
          <cell r="E408" t="e">
            <v>#N/A</v>
          </cell>
        </row>
        <row r="409">
          <cell r="C409" t="str">
            <v>广州贝塔光电设备有限公司</v>
          </cell>
          <cell r="D409" t="str">
            <v>44019690EY</v>
          </cell>
          <cell r="E409" t="e">
            <v>#N/A</v>
          </cell>
        </row>
        <row r="410">
          <cell r="C410" t="str">
            <v>广州可那派英皮具有限公司</v>
          </cell>
          <cell r="D410" t="str">
            <v>4401963B1X</v>
          </cell>
          <cell r="E410">
            <v>2446.0401000000002</v>
          </cell>
        </row>
        <row r="411">
          <cell r="C411" t="str">
            <v>广州美睿智能科技有限公司</v>
          </cell>
          <cell r="D411" t="str">
            <v>4401963DY2</v>
          </cell>
          <cell r="E411">
            <v>29.188800000000001</v>
          </cell>
        </row>
        <row r="412">
          <cell r="C412" t="str">
            <v>广州美睿智能科技有限公司</v>
          </cell>
          <cell r="D412" t="str">
            <v>4401963DY2</v>
          </cell>
          <cell r="E412">
            <v>29.188800000000001</v>
          </cell>
        </row>
        <row r="413">
          <cell r="C413" t="str">
            <v>广州美睿智能科技有限公司</v>
          </cell>
          <cell r="D413" t="str">
            <v>4401963DY2</v>
          </cell>
          <cell r="E413">
            <v>29.188800000000001</v>
          </cell>
        </row>
        <row r="414">
          <cell r="C414" t="str">
            <v>广州彩萱化妆品有限公司</v>
          </cell>
          <cell r="D414" t="str">
            <v>4401963DCV</v>
          </cell>
          <cell r="E414" t="e">
            <v>#N/A</v>
          </cell>
        </row>
        <row r="415">
          <cell r="C415" t="str">
            <v>广州市黛奈琪化妆品有限公司</v>
          </cell>
          <cell r="D415" t="str">
            <v>4401963L57</v>
          </cell>
          <cell r="E415">
            <v>112.9067</v>
          </cell>
        </row>
        <row r="416">
          <cell r="C416" t="str">
            <v>广州市彩智光电科技有限公司</v>
          </cell>
          <cell r="D416" t="str">
            <v>4401963L7S</v>
          </cell>
          <cell r="E416">
            <v>150.39840000000001</v>
          </cell>
        </row>
        <row r="417">
          <cell r="C417" t="str">
            <v>广州蓝之天化工科技发展有限公司</v>
          </cell>
          <cell r="D417" t="str">
            <v>44019639L7</v>
          </cell>
          <cell r="E417">
            <v>19823.590400000001</v>
          </cell>
        </row>
        <row r="418">
          <cell r="C418" t="str">
            <v>广州德姆达光电科技有限公司</v>
          </cell>
          <cell r="D418">
            <v>4451967085</v>
          </cell>
          <cell r="E418">
            <v>311.75529999999998</v>
          </cell>
        </row>
        <row r="419">
          <cell r="C419" t="str">
            <v>广州智妍生物技术有限公司</v>
          </cell>
          <cell r="D419" t="str">
            <v>4401960K8J</v>
          </cell>
          <cell r="E419">
            <v>1165.4583</v>
          </cell>
        </row>
        <row r="420">
          <cell r="C420" t="str">
            <v>广州智妍生物技术有限公司</v>
          </cell>
          <cell r="D420" t="str">
            <v>4401960K8J</v>
          </cell>
          <cell r="E420">
            <v>1165.4583</v>
          </cell>
        </row>
        <row r="421">
          <cell r="C421" t="str">
            <v>广州步星国际贸易有限公司</v>
          </cell>
          <cell r="D421" t="str">
            <v>4401966F5D</v>
          </cell>
          <cell r="E421">
            <v>1161.1853000000001</v>
          </cell>
        </row>
        <row r="422">
          <cell r="C422" t="str">
            <v>广州步星国际贸易有限公司</v>
          </cell>
          <cell r="D422" t="str">
            <v>4401966F5D</v>
          </cell>
          <cell r="E422">
            <v>1161.1853000000001</v>
          </cell>
        </row>
        <row r="423">
          <cell r="C423" t="str">
            <v>广州浩瀚国际贸易有限公司</v>
          </cell>
          <cell r="D423" t="str">
            <v>44019690LE</v>
          </cell>
          <cell r="E423">
            <v>604.76139999999998</v>
          </cell>
        </row>
        <row r="424">
          <cell r="C424" t="str">
            <v>广州魔兔科技有限公司</v>
          </cell>
          <cell r="D424" t="str">
            <v>4401960MWG</v>
          </cell>
          <cell r="E424">
            <v>199.5727</v>
          </cell>
        </row>
        <row r="425">
          <cell r="C425" t="str">
            <v>广州嘉有贸易有限公司</v>
          </cell>
          <cell r="D425" t="str">
            <v>44019691MD</v>
          </cell>
          <cell r="E425">
            <v>5847.7780000000002</v>
          </cell>
        </row>
        <row r="426">
          <cell r="C426" t="str">
            <v>广州市美扬电器有限公司</v>
          </cell>
          <cell r="D426">
            <v>4451966330</v>
          </cell>
          <cell r="E426">
            <v>16.6859</v>
          </cell>
        </row>
        <row r="427">
          <cell r="C427" t="str">
            <v>广州市磊晋包装材料有限公司</v>
          </cell>
          <cell r="D427" t="str">
            <v>4401963ANK</v>
          </cell>
          <cell r="E427">
            <v>4388.8054000000002</v>
          </cell>
        </row>
        <row r="428">
          <cell r="C428" t="str">
            <v>广州市磊晋包装材料有限公司</v>
          </cell>
          <cell r="D428" t="str">
            <v>4401963ANK</v>
          </cell>
          <cell r="E428">
            <v>4388.8054000000002</v>
          </cell>
        </row>
        <row r="429">
          <cell r="C429" t="str">
            <v>广州市磊晋包装材料有限公司</v>
          </cell>
          <cell r="D429" t="str">
            <v>4401963ANK</v>
          </cell>
          <cell r="E429">
            <v>4388.8054000000002</v>
          </cell>
        </row>
        <row r="430">
          <cell r="C430" t="str">
            <v>广州飞傲电子科技有限公司</v>
          </cell>
          <cell r="D430" t="str">
            <v>4401963BWT</v>
          </cell>
          <cell r="E430">
            <v>21307.2431</v>
          </cell>
        </row>
        <row r="431">
          <cell r="C431" t="str">
            <v>广州市名花香料有限公司</v>
          </cell>
          <cell r="D431">
            <v>4401965607</v>
          </cell>
          <cell r="E431">
            <v>11230.7039</v>
          </cell>
        </row>
        <row r="432">
          <cell r="C432" t="str">
            <v>广州市名花香料有限公司</v>
          </cell>
          <cell r="D432">
            <v>4401965607</v>
          </cell>
          <cell r="E432">
            <v>11230.7039</v>
          </cell>
        </row>
        <row r="433">
          <cell r="C433" t="str">
            <v>广州华希诺国际贸易有限公司</v>
          </cell>
          <cell r="D433" t="str">
            <v>4401960PML</v>
          </cell>
          <cell r="E433">
            <v>1383.3199</v>
          </cell>
        </row>
        <row r="434">
          <cell r="C434" t="str">
            <v>捷沃国际贸易（广州）有限公司</v>
          </cell>
          <cell r="D434" t="str">
            <v>4401963KPD</v>
          </cell>
          <cell r="E434">
            <v>24.7927</v>
          </cell>
        </row>
        <row r="435">
          <cell r="C435" t="str">
            <v>广州锦泓玻璃制品有限公司</v>
          </cell>
          <cell r="D435" t="str">
            <v>4401963JHG</v>
          </cell>
          <cell r="E435">
            <v>554.4982</v>
          </cell>
        </row>
        <row r="436">
          <cell r="C436" t="str">
            <v>三一智慧（广州）科技有限公司</v>
          </cell>
          <cell r="D436" t="str">
            <v>4401960MSJ</v>
          </cell>
          <cell r="E436">
            <v>702.14380000000006</v>
          </cell>
        </row>
        <row r="437">
          <cell r="C437" t="str">
            <v>三一智慧（广州）科技有限公司</v>
          </cell>
          <cell r="D437" t="str">
            <v>4401960MSJ</v>
          </cell>
          <cell r="E437">
            <v>702.14380000000006</v>
          </cell>
        </row>
        <row r="438">
          <cell r="C438" t="str">
            <v>广州奥科照明电器有限公司</v>
          </cell>
          <cell r="D438" t="str">
            <v>4401960HH0</v>
          </cell>
          <cell r="E438">
            <v>804.4461</v>
          </cell>
        </row>
        <row r="439">
          <cell r="C439" t="str">
            <v>广州奥科照明电器有限公司</v>
          </cell>
          <cell r="D439" t="str">
            <v>4401960HH0</v>
          </cell>
          <cell r="E439">
            <v>804.4461</v>
          </cell>
        </row>
        <row r="440">
          <cell r="C440" t="str">
            <v>广州奥科照明电器有限公司</v>
          </cell>
          <cell r="D440" t="str">
            <v>4401960HH0</v>
          </cell>
          <cell r="E440">
            <v>804.4461</v>
          </cell>
        </row>
        <row r="441">
          <cell r="C441" t="str">
            <v>广州名博鞋业有限公司</v>
          </cell>
          <cell r="D441" t="str">
            <v>44019690RV</v>
          </cell>
          <cell r="E441">
            <v>1149.4345000000001</v>
          </cell>
        </row>
        <row r="442">
          <cell r="C442" t="str">
            <v>广州欣星商贸有限公司</v>
          </cell>
          <cell r="D442" t="str">
            <v>4401963L6B</v>
          </cell>
          <cell r="E442">
            <v>474.94009999999997</v>
          </cell>
        </row>
        <row r="443">
          <cell r="C443" t="str">
            <v>广州欣星商贸有限公司</v>
          </cell>
          <cell r="D443" t="str">
            <v>4401963L6B</v>
          </cell>
          <cell r="E443">
            <v>474.94009999999997</v>
          </cell>
        </row>
        <row r="444">
          <cell r="C444" t="str">
            <v>广州欣星商贸有限公司</v>
          </cell>
          <cell r="D444" t="str">
            <v>4401963L6B</v>
          </cell>
          <cell r="E444">
            <v>474.94009999999997</v>
          </cell>
        </row>
        <row r="445">
          <cell r="C445" t="str">
            <v>广州索依电器有限公司</v>
          </cell>
          <cell r="D445" t="str">
            <v>44019691KY</v>
          </cell>
          <cell r="E445">
            <v>32979.637300000002</v>
          </cell>
        </row>
        <row r="446">
          <cell r="C446" t="str">
            <v>广州索依电器有限公司</v>
          </cell>
          <cell r="D446" t="str">
            <v>44019691KY</v>
          </cell>
          <cell r="E446">
            <v>32979.637300000002</v>
          </cell>
        </row>
        <row r="447">
          <cell r="C447" t="str">
            <v>广州柏仙奴化妆品有限公司</v>
          </cell>
          <cell r="D447" t="str">
            <v>4401963GHG</v>
          </cell>
          <cell r="E447" t="e">
            <v>#N/A</v>
          </cell>
        </row>
        <row r="448">
          <cell r="C448" t="str">
            <v>广州笔匠化妆品有限公司</v>
          </cell>
          <cell r="D448" t="str">
            <v>4401963EHH</v>
          </cell>
          <cell r="E448">
            <v>127.54049999999999</v>
          </cell>
        </row>
        <row r="449">
          <cell r="C449" t="str">
            <v>广州市魅思美甲有限公司</v>
          </cell>
          <cell r="D449" t="str">
            <v>4401963CRD</v>
          </cell>
          <cell r="E449">
            <v>21292.2582</v>
          </cell>
        </row>
        <row r="450">
          <cell r="C450" t="str">
            <v>广州帝特电子科技有限公司</v>
          </cell>
          <cell r="D450" t="str">
            <v>44019691LT</v>
          </cell>
          <cell r="E450">
            <v>502.29759999999999</v>
          </cell>
        </row>
        <row r="451">
          <cell r="C451" t="str">
            <v>广州蓝源电子科技有限公司</v>
          </cell>
          <cell r="D451">
            <v>4.4019630000000004E+25</v>
          </cell>
          <cell r="E451">
            <v>360.66579999999999</v>
          </cell>
        </row>
        <row r="452">
          <cell r="C452" t="str">
            <v>广州旭帆贸易有限公司</v>
          </cell>
          <cell r="D452" t="str">
            <v>4401963FMR</v>
          </cell>
          <cell r="E452">
            <v>2.0960999999999999</v>
          </cell>
        </row>
        <row r="453">
          <cell r="C453" t="str">
            <v>广州旭帆贸易有限公司</v>
          </cell>
          <cell r="D453" t="str">
            <v>4401963FMR</v>
          </cell>
          <cell r="E453">
            <v>2.0960999999999999</v>
          </cell>
        </row>
        <row r="454">
          <cell r="C454" t="str">
            <v>广东莱茵生物科技有限公司</v>
          </cell>
          <cell r="D454" t="str">
            <v>4401960NWH</v>
          </cell>
          <cell r="E454" t="e">
            <v>#N/A</v>
          </cell>
        </row>
        <row r="455">
          <cell r="C455" t="str">
            <v>广州市白云莱茵化妆品厂</v>
          </cell>
          <cell r="D455" t="str">
            <v>4401963LJZ</v>
          </cell>
          <cell r="E455">
            <v>19.401700000000002</v>
          </cell>
        </row>
        <row r="456">
          <cell r="C456" t="str">
            <v>广州市白云莱茵化妆品厂</v>
          </cell>
          <cell r="D456" t="str">
            <v>4401963LJZ</v>
          </cell>
          <cell r="E456">
            <v>19.401700000000002</v>
          </cell>
        </row>
        <row r="457">
          <cell r="C457" t="str">
            <v>广州市白云莱茵化妆品厂</v>
          </cell>
          <cell r="D457" t="str">
            <v>4401963LJZ</v>
          </cell>
          <cell r="E457">
            <v>19.401700000000002</v>
          </cell>
        </row>
        <row r="458">
          <cell r="C458" t="str">
            <v>广州市红宝服饰有限公司</v>
          </cell>
          <cell r="D458" t="str">
            <v>44019639M7</v>
          </cell>
          <cell r="E458">
            <v>711.02369999999996</v>
          </cell>
        </row>
        <row r="459">
          <cell r="C459" t="str">
            <v>广州永赫贸易有限公司</v>
          </cell>
          <cell r="D459" t="str">
            <v>44019690WQ</v>
          </cell>
          <cell r="E459">
            <v>7519.7633999999998</v>
          </cell>
        </row>
        <row r="460">
          <cell r="C460" t="str">
            <v>广州君雅化妆品有限公司</v>
          </cell>
          <cell r="D460" t="str">
            <v>4401960R3S</v>
          </cell>
          <cell r="E460" t="e">
            <v>#N/A</v>
          </cell>
        </row>
        <row r="461">
          <cell r="C461" t="str">
            <v>广州市盈杰电器有限公司</v>
          </cell>
          <cell r="D461" t="str">
            <v>4401963FBR</v>
          </cell>
          <cell r="E461" t="e">
            <v>#N/A</v>
          </cell>
        </row>
        <row r="462">
          <cell r="C462" t="str">
            <v>广州华亿鞋业有限公司</v>
          </cell>
          <cell r="D462" t="str">
            <v>4401963KKE</v>
          </cell>
          <cell r="E462">
            <v>8314.0709000000006</v>
          </cell>
        </row>
        <row r="463">
          <cell r="C463" t="str">
            <v>广州市乔娜皮具有限公司</v>
          </cell>
          <cell r="D463" t="str">
            <v>4401963A7Q</v>
          </cell>
          <cell r="E463">
            <v>6421.2920999999997</v>
          </cell>
        </row>
        <row r="464">
          <cell r="C464" t="str">
            <v>广东蛟龙电器有限公司</v>
          </cell>
          <cell r="D464" t="str">
            <v>4401963HX8</v>
          </cell>
          <cell r="E464">
            <v>1543.4369999999999</v>
          </cell>
        </row>
        <row r="465">
          <cell r="C465" t="str">
            <v>广东蛟龙电器有限公司</v>
          </cell>
          <cell r="D465" t="str">
            <v>4401963HX8</v>
          </cell>
          <cell r="E465">
            <v>1543.4369999999999</v>
          </cell>
        </row>
        <row r="466">
          <cell r="C466" t="str">
            <v>广东蛟龙电器有限公司</v>
          </cell>
          <cell r="D466" t="str">
            <v>4401963HX8</v>
          </cell>
          <cell r="E466">
            <v>1543.4369999999999</v>
          </cell>
        </row>
        <row r="467">
          <cell r="C467" t="str">
            <v>广州市永钲包装制品有限公司</v>
          </cell>
          <cell r="D467" t="str">
            <v>4401960A70</v>
          </cell>
          <cell r="E467">
            <v>59.811599999999999</v>
          </cell>
        </row>
        <row r="468">
          <cell r="C468" t="str">
            <v>广州威衡电子科技有限公司</v>
          </cell>
          <cell r="D468" t="str">
            <v>4401960FUF</v>
          </cell>
          <cell r="E468">
            <v>11.192299999999999</v>
          </cell>
        </row>
        <row r="469">
          <cell r="C469" t="str">
            <v>广州市创辉电器有限公司</v>
          </cell>
          <cell r="D469" t="str">
            <v>4401960MCT</v>
          </cell>
          <cell r="E469" t="e">
            <v>#N/A</v>
          </cell>
        </row>
        <row r="470">
          <cell r="C470" t="str">
            <v>富甲生物科技（广州）有限公司</v>
          </cell>
          <cell r="D470" t="str">
            <v>44019691PK</v>
          </cell>
          <cell r="E470">
            <v>4652.7353999999996</v>
          </cell>
        </row>
        <row r="471">
          <cell r="C471" t="str">
            <v>广州市冰朵化妆品有限公司</v>
          </cell>
          <cell r="D471" t="str">
            <v>4401963CJP</v>
          </cell>
          <cell r="E471">
            <v>1512.9186999999999</v>
          </cell>
        </row>
        <row r="472">
          <cell r="C472" t="str">
            <v>广州市埃伦诺拉鞋业贸易有限公司</v>
          </cell>
          <cell r="D472" t="str">
            <v>4401963G3Q</v>
          </cell>
          <cell r="E472">
            <v>16368.482400000001</v>
          </cell>
        </row>
        <row r="473">
          <cell r="C473" t="str">
            <v>广州吉澌国际贸易有限公司</v>
          </cell>
          <cell r="D473" t="str">
            <v>4401963H6Q</v>
          </cell>
          <cell r="E473">
            <v>6579.8029999999999</v>
          </cell>
        </row>
        <row r="474">
          <cell r="C474" t="str">
            <v>广州日昌晶光电电子有限公司</v>
          </cell>
          <cell r="D474" t="str">
            <v>4401963JPV</v>
          </cell>
          <cell r="E474">
            <v>0.24590000000000001</v>
          </cell>
        </row>
        <row r="475">
          <cell r="C475" t="str">
            <v>广州碧涛化妆品有限公司</v>
          </cell>
          <cell r="D475">
            <v>4401943613</v>
          </cell>
          <cell r="E475">
            <v>9383.3258000000005</v>
          </cell>
        </row>
        <row r="476">
          <cell r="C476" t="str">
            <v>广州碧涛化妆品有限公司</v>
          </cell>
          <cell r="D476">
            <v>4401943613</v>
          </cell>
          <cell r="E476">
            <v>9383.3258000000005</v>
          </cell>
        </row>
        <row r="477">
          <cell r="C477" t="str">
            <v>广州僖达斯美甲用品有限公司</v>
          </cell>
          <cell r="D477" t="str">
            <v>4401960A16</v>
          </cell>
          <cell r="E477" t="e">
            <v>#N/A</v>
          </cell>
        </row>
        <row r="478">
          <cell r="C478" t="str">
            <v>广州恩固安全防护设备有限公司</v>
          </cell>
          <cell r="D478" t="str">
            <v>4401960HGU</v>
          </cell>
          <cell r="E478">
            <v>0</v>
          </cell>
        </row>
        <row r="479">
          <cell r="C479" t="str">
            <v>广州美简商贸有限公司</v>
          </cell>
          <cell r="D479" t="str">
            <v>4401963HLG</v>
          </cell>
          <cell r="E479">
            <v>78.473399999999998</v>
          </cell>
        </row>
        <row r="480">
          <cell r="C480" t="str">
            <v>广州妲莱玫化妆品有限公司</v>
          </cell>
          <cell r="D480" t="str">
            <v>4401963H0J</v>
          </cell>
          <cell r="E480">
            <v>448.82979999999998</v>
          </cell>
        </row>
        <row r="481">
          <cell r="C481" t="str">
            <v>广州安纳克斯时尚鞋业有限公司</v>
          </cell>
          <cell r="D481" t="str">
            <v>44019691JN</v>
          </cell>
          <cell r="E481">
            <v>659.38689999999997</v>
          </cell>
        </row>
        <row r="482">
          <cell r="C482" t="str">
            <v>广州安纳克斯时尚鞋业有限公司</v>
          </cell>
          <cell r="D482" t="str">
            <v>44019691JN</v>
          </cell>
          <cell r="E482">
            <v>659.38689999999997</v>
          </cell>
        </row>
        <row r="483">
          <cell r="C483" t="str">
            <v>广州安纳克斯时尚鞋业有限公司</v>
          </cell>
          <cell r="D483" t="str">
            <v>44019691JN</v>
          </cell>
          <cell r="E483">
            <v>659.38689999999997</v>
          </cell>
        </row>
        <row r="484">
          <cell r="C484" t="str">
            <v>广州力度鞋业有限公司</v>
          </cell>
          <cell r="D484" t="str">
            <v>4401963B1L</v>
          </cell>
          <cell r="E484">
            <v>3761.0403999999999</v>
          </cell>
        </row>
        <row r="485">
          <cell r="C485" t="str">
            <v>广州德霖包装材料有限公司</v>
          </cell>
          <cell r="D485" t="str">
            <v>4401960L2C</v>
          </cell>
          <cell r="E485" t="e">
            <v>#N/A</v>
          </cell>
        </row>
        <row r="486">
          <cell r="C486" t="str">
            <v>广州富尔乐健康科技股份有限公司</v>
          </cell>
          <cell r="D486" t="str">
            <v>4401963BS3</v>
          </cell>
          <cell r="E486">
            <v>1.5644</v>
          </cell>
        </row>
        <row r="487">
          <cell r="C487" t="str">
            <v>广州市百钡晋承汽车配件有限公司</v>
          </cell>
          <cell r="D487" t="str">
            <v>440196909P</v>
          </cell>
          <cell r="E487" t="e">
            <v>#N/A</v>
          </cell>
        </row>
        <row r="488">
          <cell r="C488" t="str">
            <v>广州诗苧化妆品有限公司</v>
          </cell>
          <cell r="D488" t="str">
            <v>4401960C53</v>
          </cell>
          <cell r="E488">
            <v>637.2704</v>
          </cell>
        </row>
        <row r="489">
          <cell r="C489" t="str">
            <v>广州美杨梓投资有限公司</v>
          </cell>
          <cell r="D489" t="str">
            <v>4401960QKK</v>
          </cell>
          <cell r="E489" t="e">
            <v>#N/A</v>
          </cell>
        </row>
        <row r="490">
          <cell r="C490" t="str">
            <v>广州欢之辉舞台灯光设备有限公司</v>
          </cell>
          <cell r="D490" t="str">
            <v>4401960LG0</v>
          </cell>
          <cell r="E490" t="e">
            <v>#N/A</v>
          </cell>
        </row>
        <row r="491">
          <cell r="C491" t="str">
            <v>广州金品电子科技有限公司</v>
          </cell>
          <cell r="D491" t="str">
            <v>4401963EU8</v>
          </cell>
          <cell r="E491">
            <v>17.073</v>
          </cell>
        </row>
        <row r="492">
          <cell r="C492" t="str">
            <v>广东蛟龙电器有限公司</v>
          </cell>
          <cell r="D492" t="str">
            <v>4401963HX8</v>
          </cell>
          <cell r="E492">
            <v>1543.4369999999999</v>
          </cell>
        </row>
        <row r="493">
          <cell r="C493" t="str">
            <v>广州市万缘实业有限公司</v>
          </cell>
          <cell r="D493">
            <v>4423960083</v>
          </cell>
          <cell r="E493">
            <v>303.82729999999998</v>
          </cell>
        </row>
        <row r="494">
          <cell r="C494" t="str">
            <v>广州市韦欣服装有限公司</v>
          </cell>
          <cell r="D494">
            <v>4423965447</v>
          </cell>
          <cell r="E494">
            <v>702.26739999999995</v>
          </cell>
        </row>
        <row r="495">
          <cell r="C495" t="str">
            <v>广州市奈爵贸易有限公司</v>
          </cell>
          <cell r="D495" t="str">
            <v>44239684X4</v>
          </cell>
          <cell r="E495">
            <v>0</v>
          </cell>
        </row>
        <row r="496">
          <cell r="C496" t="str">
            <v>广州亮节电子科技有限公司</v>
          </cell>
          <cell r="D496">
            <v>4451966350</v>
          </cell>
          <cell r="E496" t="e">
            <v>#N/A</v>
          </cell>
        </row>
        <row r="497">
          <cell r="C497" t="str">
            <v>旭川新材料（广东）股份有限公司</v>
          </cell>
          <cell r="D497" t="str">
            <v>44309651VT</v>
          </cell>
          <cell r="E497">
            <v>107.7287</v>
          </cell>
        </row>
        <row r="498">
          <cell r="C498" t="str">
            <v>广州莘腾汽车配件有限公司</v>
          </cell>
          <cell r="D498" t="str">
            <v>44019609U2</v>
          </cell>
          <cell r="E498">
            <v>60.830300000000001</v>
          </cell>
        </row>
        <row r="499">
          <cell r="C499" t="str">
            <v>广州市丝露杰精细化工有限公司</v>
          </cell>
          <cell r="D499" t="str">
            <v>4401960DJX</v>
          </cell>
          <cell r="E499">
            <v>206.38630000000001</v>
          </cell>
        </row>
        <row r="500">
          <cell r="C500" t="str">
            <v>广州市丝露杰精细化工有限公司</v>
          </cell>
          <cell r="D500" t="str">
            <v>4401960DJX</v>
          </cell>
          <cell r="E500">
            <v>206.38630000000001</v>
          </cell>
        </row>
        <row r="501">
          <cell r="C501" t="str">
            <v>广州市家怡家居日用品有限公司</v>
          </cell>
          <cell r="D501" t="str">
            <v>4401963K5E</v>
          </cell>
          <cell r="E501">
            <v>3.0988000000000002</v>
          </cell>
        </row>
        <row r="502">
          <cell r="C502" t="str">
            <v>广州市诗诗日用化工有限公司</v>
          </cell>
          <cell r="D502" t="str">
            <v>4401960D8H</v>
          </cell>
          <cell r="E502">
            <v>0.16350000000000001</v>
          </cell>
        </row>
        <row r="503">
          <cell r="C503" t="str">
            <v>广州市荣耀电子科技有限公司</v>
          </cell>
          <cell r="D503" t="str">
            <v>44019691BD</v>
          </cell>
          <cell r="E503">
            <v>1.4359</v>
          </cell>
        </row>
        <row r="504">
          <cell r="C504" t="str">
            <v>广州市泽福医疗科技有限公司</v>
          </cell>
          <cell r="D504" t="str">
            <v>4401960FMS</v>
          </cell>
          <cell r="E504" t="e">
            <v>#N/A</v>
          </cell>
        </row>
        <row r="505">
          <cell r="C505" t="str">
            <v>广州市泽福医疗科技有限公司</v>
          </cell>
          <cell r="D505" t="str">
            <v>4401960FMS</v>
          </cell>
          <cell r="E505" t="e">
            <v>#N/A</v>
          </cell>
        </row>
        <row r="506">
          <cell r="C506" t="str">
            <v>广州祥旭精工机械有限公司</v>
          </cell>
          <cell r="D506">
            <v>4423964263</v>
          </cell>
          <cell r="E506">
            <v>291.8913</v>
          </cell>
        </row>
        <row r="507">
          <cell r="C507" t="str">
            <v>广州团溢科技有限公司</v>
          </cell>
          <cell r="D507" t="str">
            <v>44239687JY</v>
          </cell>
          <cell r="E507">
            <v>2607.9526999999998</v>
          </cell>
        </row>
        <row r="508">
          <cell r="C508" t="str">
            <v>广州市名加医疗器械制造有限公司</v>
          </cell>
          <cell r="D508">
            <v>4423960517</v>
          </cell>
          <cell r="E508">
            <v>807.71090000000004</v>
          </cell>
        </row>
        <row r="509">
          <cell r="C509" t="str">
            <v>广州斯腾电子实业有限公司</v>
          </cell>
          <cell r="D509">
            <v>4423962364</v>
          </cell>
          <cell r="E509">
            <v>7295.8487999999998</v>
          </cell>
        </row>
        <row r="510">
          <cell r="C510" t="str">
            <v>广州星百易日用品有限公司</v>
          </cell>
          <cell r="D510">
            <v>4423964217</v>
          </cell>
          <cell r="E510">
            <v>1240.7183</v>
          </cell>
        </row>
        <row r="511">
          <cell r="C511" t="str">
            <v>广州柏之翎生物科技有限公司</v>
          </cell>
          <cell r="D511">
            <v>4423963993</v>
          </cell>
          <cell r="E511">
            <v>689.29039999999998</v>
          </cell>
        </row>
        <row r="512">
          <cell r="C512" t="str">
            <v>广东同益空气能科技股份有限公司</v>
          </cell>
          <cell r="D512">
            <v>4451963894</v>
          </cell>
          <cell r="E512">
            <v>2766.2912999999999</v>
          </cell>
        </row>
        <row r="513">
          <cell r="C513" t="str">
            <v>广东同益空气能科技股份有限公司</v>
          </cell>
          <cell r="D513">
            <v>4451963894</v>
          </cell>
          <cell r="E513">
            <v>2766.2912999999999</v>
          </cell>
        </row>
        <row r="514">
          <cell r="C514" t="str">
            <v>广东同益空气能科技股份有限公司</v>
          </cell>
          <cell r="D514">
            <v>4451963894</v>
          </cell>
          <cell r="E514">
            <v>2766.2912999999999</v>
          </cell>
        </row>
        <row r="515">
          <cell r="C515" t="str">
            <v>广州广电运通金融电子股份有限公司</v>
          </cell>
          <cell r="D515">
            <v>4401913789</v>
          </cell>
          <cell r="E515">
            <v>194966.49890000001</v>
          </cell>
        </row>
        <row r="516">
          <cell r="C516" t="str">
            <v>广州广电运通金融电子股份有限公司</v>
          </cell>
          <cell r="D516">
            <v>4401913789</v>
          </cell>
          <cell r="E516">
            <v>194966.49890000001</v>
          </cell>
        </row>
        <row r="517">
          <cell r="C517" t="str">
            <v>广州迈普再生医学科技股份有限公司</v>
          </cell>
          <cell r="D517">
            <v>4401360086</v>
          </cell>
          <cell r="E517">
            <v>6573.3933999999999</v>
          </cell>
        </row>
        <row r="518">
          <cell r="C518" t="str">
            <v>广州迈普再生医学科技股份有限公司</v>
          </cell>
          <cell r="D518">
            <v>4401360086</v>
          </cell>
          <cell r="E518">
            <v>6573.3933999999999</v>
          </cell>
        </row>
        <row r="519">
          <cell r="C519" t="str">
            <v>广州迈普再生医学科技股份有限公司</v>
          </cell>
          <cell r="D519">
            <v>4401360086</v>
          </cell>
          <cell r="E519">
            <v>6573.3933999999999</v>
          </cell>
        </row>
        <row r="520">
          <cell r="C520" t="str">
            <v>广州迈普再生医学科技股份有限公司</v>
          </cell>
          <cell r="D520">
            <v>4401360086</v>
          </cell>
          <cell r="E520">
            <v>6573.3933999999999</v>
          </cell>
        </row>
        <row r="521">
          <cell r="C521" t="str">
            <v>广州市普东医疗设备股份有限公司</v>
          </cell>
          <cell r="D521">
            <v>4451965770</v>
          </cell>
          <cell r="E521">
            <v>2677.2237</v>
          </cell>
        </row>
        <row r="522">
          <cell r="C522" t="str">
            <v>广州市品本一洁具有限公司</v>
          </cell>
          <cell r="D522">
            <v>4401968435</v>
          </cell>
          <cell r="E522">
            <v>6641.1436000000003</v>
          </cell>
        </row>
        <row r="523">
          <cell r="C523" t="str">
            <v>广州市吉光照明有限公司</v>
          </cell>
          <cell r="D523" t="str">
            <v>4401963CFJ</v>
          </cell>
          <cell r="E523">
            <v>10084.085499999999</v>
          </cell>
        </row>
        <row r="524">
          <cell r="C524" t="str">
            <v>广州玖荣包装制品有限公司</v>
          </cell>
          <cell r="D524" t="str">
            <v>4401963BKV</v>
          </cell>
          <cell r="E524">
            <v>17949.6554</v>
          </cell>
        </row>
        <row r="525">
          <cell r="C525" t="str">
            <v>广州玖荣包装制品有限公司</v>
          </cell>
          <cell r="D525" t="str">
            <v>4401963BKV</v>
          </cell>
          <cell r="E525">
            <v>17949.6554</v>
          </cell>
        </row>
        <row r="526">
          <cell r="C526" t="str">
            <v>广州玖荣包装制品有限公司</v>
          </cell>
          <cell r="D526" t="str">
            <v>4401963BKV</v>
          </cell>
          <cell r="E526">
            <v>17949.6554</v>
          </cell>
        </row>
        <row r="527">
          <cell r="C527" t="str">
            <v>广州玖荣包装制品有限公司</v>
          </cell>
          <cell r="D527" t="str">
            <v>4401963BKV</v>
          </cell>
          <cell r="E527">
            <v>17949.6554</v>
          </cell>
        </row>
        <row r="528">
          <cell r="C528" t="str">
            <v>广州拓华高科有限公司</v>
          </cell>
          <cell r="D528" t="str">
            <v>4401963H0C</v>
          </cell>
          <cell r="E528">
            <v>4184.3597</v>
          </cell>
        </row>
        <row r="529">
          <cell r="C529" t="str">
            <v>广州拓华高科有限公司</v>
          </cell>
          <cell r="D529" t="str">
            <v>4401963H0C</v>
          </cell>
          <cell r="E529">
            <v>4184.3597</v>
          </cell>
        </row>
        <row r="530">
          <cell r="C530" t="str">
            <v>广州拓华高科有限公司</v>
          </cell>
          <cell r="D530" t="str">
            <v>4401963H0C</v>
          </cell>
          <cell r="E530">
            <v>4184.3597</v>
          </cell>
        </row>
        <row r="531">
          <cell r="C531" t="str">
            <v>广州市雅创化妆品有限公司</v>
          </cell>
          <cell r="D531" t="str">
            <v>4401963DKA</v>
          </cell>
          <cell r="E531">
            <v>5847.1809999999996</v>
          </cell>
        </row>
        <row r="532">
          <cell r="C532" t="str">
            <v>广州市雅创化妆品有限公司</v>
          </cell>
          <cell r="D532" t="str">
            <v>4401963DKA</v>
          </cell>
          <cell r="E532">
            <v>5847.1809999999996</v>
          </cell>
        </row>
        <row r="533">
          <cell r="C533" t="str">
            <v>广州蓝之天化工科技发展有限公司</v>
          </cell>
          <cell r="D533" t="str">
            <v>44019639L7</v>
          </cell>
          <cell r="E533">
            <v>19823.590400000001</v>
          </cell>
        </row>
        <row r="534">
          <cell r="C534" t="str">
            <v>广州天湘板业有限公司</v>
          </cell>
          <cell r="D534" t="str">
            <v>4401963LN0</v>
          </cell>
          <cell r="E534">
            <v>38.309800000000003</v>
          </cell>
        </row>
        <row r="535">
          <cell r="C535" t="str">
            <v>广州市越安进出口有限公司</v>
          </cell>
          <cell r="D535" t="str">
            <v>4401963DK4</v>
          </cell>
          <cell r="E535">
            <v>3905.3090999999999</v>
          </cell>
        </row>
        <row r="536">
          <cell r="C536" t="str">
            <v>广州米绮服饰有限公司</v>
          </cell>
          <cell r="D536" t="str">
            <v>4401963EWU</v>
          </cell>
          <cell r="E536">
            <v>2162.9164000000001</v>
          </cell>
        </row>
        <row r="537">
          <cell r="C537" t="str">
            <v>广州诗妃化妆品有限公司</v>
          </cell>
          <cell r="D537" t="str">
            <v>4401963AXY</v>
          </cell>
          <cell r="E537">
            <v>19222.2209</v>
          </cell>
        </row>
        <row r="538">
          <cell r="C538" t="str">
            <v>广州诗妃化妆品有限公司</v>
          </cell>
          <cell r="D538" t="str">
            <v>4401963AXY</v>
          </cell>
          <cell r="E538">
            <v>19222.2209</v>
          </cell>
        </row>
        <row r="539">
          <cell r="C539" t="str">
            <v>广州臻锐进出口有限公司</v>
          </cell>
          <cell r="D539" t="str">
            <v>4401960B16</v>
          </cell>
          <cell r="E539">
            <v>4873.8269</v>
          </cell>
        </row>
        <row r="540">
          <cell r="C540" t="str">
            <v>广州舸林鞋业有限公司</v>
          </cell>
          <cell r="D540" t="str">
            <v>44019669AX</v>
          </cell>
          <cell r="E540">
            <v>489.98599999999999</v>
          </cell>
        </row>
        <row r="541">
          <cell r="C541" t="str">
            <v>广州浩泽鑫科技有限公司</v>
          </cell>
          <cell r="D541" t="str">
            <v>4401960FXW</v>
          </cell>
          <cell r="E541">
            <v>767.46159999999998</v>
          </cell>
        </row>
        <row r="542">
          <cell r="C542" t="str">
            <v>广州乘风兄弟实业有限公司</v>
          </cell>
          <cell r="D542">
            <v>4423965356</v>
          </cell>
          <cell r="E542">
            <v>5.33E-2</v>
          </cell>
        </row>
        <row r="543">
          <cell r="C543" t="str">
            <v>安加集团股份有限公司</v>
          </cell>
          <cell r="D543" t="str">
            <v>4401963EFA</v>
          </cell>
          <cell r="E543">
            <v>0</v>
          </cell>
        </row>
        <row r="544">
          <cell r="C544" t="str">
            <v>博卡利药业有限公司</v>
          </cell>
          <cell r="D544" t="str">
            <v>无海关代码</v>
          </cell>
          <cell r="E544">
            <v>0</v>
          </cell>
        </row>
        <row r="545">
          <cell r="C545" t="str">
            <v>敷章国际医药生物科技(广州)有限公司</v>
          </cell>
          <cell r="D545" t="str">
            <v>无海关代码</v>
          </cell>
          <cell r="E545">
            <v>0</v>
          </cell>
        </row>
        <row r="546">
          <cell r="C546" t="str">
            <v>干线建筑材料（广州）有限公司</v>
          </cell>
          <cell r="D546" t="str">
            <v>4401960LFE</v>
          </cell>
          <cell r="E546">
            <v>0</v>
          </cell>
        </row>
        <row r="547">
          <cell r="C547" t="str">
            <v>广东彩悦佳秀智能科技信息股份有限公司</v>
          </cell>
          <cell r="D547" t="str">
            <v>4401960Q97</v>
          </cell>
          <cell r="E547">
            <v>0</v>
          </cell>
        </row>
        <row r="548">
          <cell r="C548" t="str">
            <v>广东常丰电子科技有限公司</v>
          </cell>
          <cell r="D548" t="str">
            <v>442396861F</v>
          </cell>
          <cell r="E548">
            <v>0</v>
          </cell>
        </row>
        <row r="549">
          <cell r="C549" t="str">
            <v>广东大湾实业有限公司</v>
          </cell>
          <cell r="D549" t="str">
            <v>﻿4401960J3J</v>
          </cell>
          <cell r="E549">
            <v>0</v>
          </cell>
        </row>
        <row r="550">
          <cell r="C550" t="str">
            <v>广东凤凰惠康安全科技有限公司</v>
          </cell>
          <cell r="D550">
            <v>4423968813</v>
          </cell>
          <cell r="E550">
            <v>0</v>
          </cell>
        </row>
        <row r="551">
          <cell r="C551" t="str">
            <v>广东国药医药有限公司</v>
          </cell>
          <cell r="D551" t="str">
            <v>44239685KC</v>
          </cell>
          <cell r="E551">
            <v>0</v>
          </cell>
        </row>
        <row r="552">
          <cell r="C552" t="str">
            <v>广东恒普化学有限公司</v>
          </cell>
          <cell r="D552" t="str">
            <v>4401968CTM</v>
          </cell>
          <cell r="E552">
            <v>0</v>
          </cell>
        </row>
        <row r="553">
          <cell r="C553" t="str">
            <v>广东寰通进出口有限公司</v>
          </cell>
          <cell r="D553" t="str">
            <v>4401960PED</v>
          </cell>
          <cell r="E553">
            <v>0</v>
          </cell>
        </row>
        <row r="554">
          <cell r="C554" t="str">
            <v>广东卡尔本斯汽车配件有限公司</v>
          </cell>
          <cell r="D554" t="str">
            <v>4401960CBG</v>
          </cell>
          <cell r="E554">
            <v>0</v>
          </cell>
        </row>
        <row r="555">
          <cell r="C555" t="str">
            <v>广东莱茵生物科技有限公司</v>
          </cell>
          <cell r="D555" t="str">
            <v>4401960NWH</v>
          </cell>
          <cell r="E555">
            <v>0</v>
          </cell>
        </row>
        <row r="556">
          <cell r="C556" t="str">
            <v>广东旅充新能源科技有限公司</v>
          </cell>
          <cell r="D556" t="str">
            <v>440198803F</v>
          </cell>
          <cell r="E556">
            <v>0</v>
          </cell>
        </row>
        <row r="557">
          <cell r="C557" t="str">
            <v>广东迈康医疗股份有限公司</v>
          </cell>
          <cell r="D557" t="str">
            <v>44019679HK</v>
          </cell>
          <cell r="E557">
            <v>0</v>
          </cell>
        </row>
        <row r="558">
          <cell r="C558" t="str">
            <v>广东南缆电缆有限公司</v>
          </cell>
          <cell r="D558" t="str">
            <v>4401960C89</v>
          </cell>
          <cell r="E558">
            <v>0</v>
          </cell>
        </row>
        <row r="559">
          <cell r="C559" t="str">
            <v>广东匹卓金属制品有限公司</v>
          </cell>
          <cell r="D559" t="str">
            <v>44019679HB</v>
          </cell>
          <cell r="E559">
            <v>0</v>
          </cell>
        </row>
        <row r="560">
          <cell r="C560" t="str">
            <v>广东乾坤环境科技有限公司</v>
          </cell>
          <cell r="D560" t="str">
            <v>4401960U7P</v>
          </cell>
          <cell r="E560">
            <v>0</v>
          </cell>
        </row>
        <row r="561">
          <cell r="C561" t="str">
            <v>广东叁昇智能家居有限公司</v>
          </cell>
          <cell r="D561" t="str">
            <v>无海关代码</v>
          </cell>
          <cell r="E561">
            <v>0</v>
          </cell>
        </row>
        <row r="562">
          <cell r="C562" t="str">
            <v>广东尚明实业股份有限公司</v>
          </cell>
          <cell r="D562" t="str">
            <v>4401963C97</v>
          </cell>
          <cell r="E562">
            <v>0</v>
          </cell>
        </row>
        <row r="563">
          <cell r="C563" t="str">
            <v>广东省运通四方汽车配件有限公司</v>
          </cell>
          <cell r="D563" t="str">
            <v>无海关代码</v>
          </cell>
          <cell r="E563">
            <v>0</v>
          </cell>
        </row>
        <row r="564">
          <cell r="C564" t="str">
            <v>广东维尼森香氛科技有限公司</v>
          </cell>
          <cell r="D564" t="str">
            <v>442396885H</v>
          </cell>
          <cell r="E564">
            <v>0</v>
          </cell>
        </row>
        <row r="565">
          <cell r="C565" t="str">
            <v>广东文斯妮娅商贸有限公司</v>
          </cell>
          <cell r="D565" t="str">
            <v>4401960M4C</v>
          </cell>
          <cell r="E565">
            <v>0</v>
          </cell>
        </row>
        <row r="566">
          <cell r="C566" t="str">
            <v>广东鑫辰时代储能科技有限公司</v>
          </cell>
          <cell r="D566" t="str">
            <v>44239688E3</v>
          </cell>
          <cell r="E566">
            <v>0</v>
          </cell>
        </row>
        <row r="567">
          <cell r="C567" t="str">
            <v>广东英阪田科技有限公司</v>
          </cell>
          <cell r="D567" t="str">
            <v>4401960E1E</v>
          </cell>
          <cell r="E567">
            <v>0</v>
          </cell>
        </row>
        <row r="568">
          <cell r="C568" t="str">
            <v>广东中欧芒果新能源科技有限公司</v>
          </cell>
          <cell r="D568" t="str">
            <v>4401968A0A</v>
          </cell>
          <cell r="E568">
            <v>0</v>
          </cell>
        </row>
        <row r="569">
          <cell r="C569" t="str">
            <v>广州阿尔塔生物科技有限公司</v>
          </cell>
          <cell r="D569" t="str">
            <v>4401960RCR</v>
          </cell>
          <cell r="E569">
            <v>0</v>
          </cell>
        </row>
        <row r="570">
          <cell r="C570" t="str">
            <v>广州阿力达贸易有限公司</v>
          </cell>
          <cell r="D570" t="str">
            <v>4401968C39</v>
          </cell>
          <cell r="E570">
            <v>0</v>
          </cell>
        </row>
        <row r="571">
          <cell r="C571" t="str">
            <v>广州爱厨餐饮设备有限公司</v>
          </cell>
          <cell r="D571" t="str">
            <v>44019808DJ</v>
          </cell>
          <cell r="E571">
            <v>0</v>
          </cell>
        </row>
        <row r="572">
          <cell r="C572" t="str">
            <v>广州爱格家具有限公司</v>
          </cell>
          <cell r="D572" t="str">
            <v>4401963L0V</v>
          </cell>
          <cell r="E572">
            <v>0</v>
          </cell>
        </row>
        <row r="573">
          <cell r="C573" t="str">
            <v>广州爱美丽商贸有限公司</v>
          </cell>
          <cell r="D573" t="str">
            <v>4401960DKV</v>
          </cell>
          <cell r="E573">
            <v>0</v>
          </cell>
        </row>
        <row r="574">
          <cell r="C574" t="str">
            <v>广州爱美雅农业科技有限公司</v>
          </cell>
          <cell r="D574" t="str">
            <v>﻿4401960QV0</v>
          </cell>
          <cell r="E574">
            <v>0</v>
          </cell>
        </row>
        <row r="575">
          <cell r="C575" t="str">
            <v>广州爱硕贸易有限公司</v>
          </cell>
          <cell r="D575" t="str">
            <v>﻿44019408GC</v>
          </cell>
          <cell r="E575">
            <v>0</v>
          </cell>
        </row>
        <row r="576">
          <cell r="C576" t="str">
            <v>广州艾鲁思机械设备有限公司</v>
          </cell>
          <cell r="D576" t="str">
            <v>4401963JGP</v>
          </cell>
          <cell r="E576">
            <v>0</v>
          </cell>
        </row>
        <row r="577">
          <cell r="C577" t="str">
            <v>广州艾昕化妆品有限公司</v>
          </cell>
          <cell r="D577" t="str">
            <v>4401960QQY</v>
          </cell>
          <cell r="E577">
            <v>0</v>
          </cell>
        </row>
        <row r="578">
          <cell r="C578" t="str">
            <v>广州安度因电子科技有限公司</v>
          </cell>
          <cell r="D578" t="str">
            <v>4401963LNG</v>
          </cell>
          <cell r="E578">
            <v>0</v>
          </cell>
        </row>
        <row r="579">
          <cell r="C579" t="str">
            <v>广州安淏汽车用品有限公司</v>
          </cell>
          <cell r="D579" t="str">
            <v>4401963CPB</v>
          </cell>
          <cell r="E579">
            <v>0</v>
          </cell>
        </row>
        <row r="580">
          <cell r="C580" t="str">
            <v>广州安华电子有限责任公司</v>
          </cell>
          <cell r="D580" t="str">
            <v>无海关代码</v>
          </cell>
          <cell r="E580">
            <v>0</v>
          </cell>
        </row>
        <row r="581">
          <cell r="C581" t="str">
            <v>广州安暨科技有限责任公司</v>
          </cell>
          <cell r="D581" t="str">
            <v>4401960NY8</v>
          </cell>
          <cell r="E581">
            <v>0</v>
          </cell>
        </row>
        <row r="582">
          <cell r="C582" t="str">
            <v>广州安启丰电子科技有限公司</v>
          </cell>
          <cell r="D582" t="str">
            <v>4401966DXT</v>
          </cell>
          <cell r="E582">
            <v>0</v>
          </cell>
        </row>
        <row r="583">
          <cell r="C583" t="str">
            <v>广州澳睿贸易有限公司</v>
          </cell>
          <cell r="D583" t="str">
            <v>4401966KT8</v>
          </cell>
          <cell r="E583">
            <v>0</v>
          </cell>
        </row>
        <row r="584">
          <cell r="C584" t="str">
            <v>广州八马蓄电池有限公司</v>
          </cell>
          <cell r="D584">
            <v>4423940453</v>
          </cell>
          <cell r="E584">
            <v>0</v>
          </cell>
        </row>
        <row r="585">
          <cell r="C585" t="str">
            <v>广州佰伦兹皮具制品有限公司</v>
          </cell>
          <cell r="D585" t="str">
            <v>﻿4401963JL2</v>
          </cell>
          <cell r="E585">
            <v>0</v>
          </cell>
        </row>
        <row r="586">
          <cell r="C586" t="str">
            <v>广州佰茗欧贸易有限公司</v>
          </cell>
          <cell r="D586" t="str">
            <v>﻿4401960CPB</v>
          </cell>
          <cell r="E586">
            <v>0</v>
          </cell>
        </row>
        <row r="587">
          <cell r="C587" t="str">
            <v>广州佰崧轴承有限公司</v>
          </cell>
          <cell r="D587" t="str">
            <v>无海关代码</v>
          </cell>
          <cell r="E587">
            <v>0</v>
          </cell>
        </row>
        <row r="588">
          <cell r="C588" t="str">
            <v>广州百广喜贸易有限公司</v>
          </cell>
          <cell r="D588" t="str">
            <v>4401960R3G</v>
          </cell>
          <cell r="E588">
            <v>0</v>
          </cell>
        </row>
        <row r="589">
          <cell r="C589" t="str">
            <v>广州百瑞德电子科技有限公司</v>
          </cell>
          <cell r="D589" t="str">
            <v>﻿4401960S16</v>
          </cell>
          <cell r="E589">
            <v>0</v>
          </cell>
        </row>
        <row r="590">
          <cell r="C590" t="str">
            <v>广州百适特家居建材有限公司</v>
          </cell>
          <cell r="D590" t="str">
            <v>44239687NA</v>
          </cell>
          <cell r="E590">
            <v>0</v>
          </cell>
        </row>
        <row r="591">
          <cell r="C591" t="str">
            <v>广州百斯特机械有限公司</v>
          </cell>
          <cell r="D591" t="str">
            <v>4401960XVX</v>
          </cell>
          <cell r="E591">
            <v>0</v>
          </cell>
        </row>
        <row r="592">
          <cell r="C592" t="str">
            <v>广州百印电子有限公司</v>
          </cell>
          <cell r="D592" t="str">
            <v>4401963JZR</v>
          </cell>
          <cell r="E592">
            <v>0</v>
          </cell>
        </row>
        <row r="593">
          <cell r="C593" t="str">
            <v>广州邦帝国际工贸有限公司</v>
          </cell>
          <cell r="D593" t="str">
            <v>4401960AS3</v>
          </cell>
          <cell r="E593">
            <v>0</v>
          </cell>
        </row>
        <row r="594">
          <cell r="C594" t="str">
            <v>广州保恩进出口贸易有限公司</v>
          </cell>
          <cell r="D594" t="str">
            <v>4401963CZ4</v>
          </cell>
          <cell r="E594">
            <v>0</v>
          </cell>
        </row>
        <row r="595">
          <cell r="C595" t="str">
            <v>广州宝力机械设备有限公司</v>
          </cell>
          <cell r="D595" t="str">
            <v>无海关代码</v>
          </cell>
          <cell r="E595">
            <v>0</v>
          </cell>
        </row>
        <row r="596">
          <cell r="C596" t="str">
            <v>广州宝逸治商贸有限公司</v>
          </cell>
          <cell r="D596" t="str">
            <v>44239689TB</v>
          </cell>
          <cell r="E596">
            <v>0</v>
          </cell>
        </row>
        <row r="597">
          <cell r="C597" t="str">
            <v>广州倍腾电子科技有限公司</v>
          </cell>
          <cell r="D597" t="str">
            <v>4401960HM3</v>
          </cell>
          <cell r="E597">
            <v>0</v>
          </cell>
        </row>
        <row r="598">
          <cell r="C598" t="str">
            <v>广州焙可达机械设备有限公司</v>
          </cell>
          <cell r="D598">
            <v>4401693567</v>
          </cell>
          <cell r="E598">
            <v>0</v>
          </cell>
        </row>
        <row r="599">
          <cell r="C599" t="str">
            <v>广州贝承商贸有限公司</v>
          </cell>
          <cell r="D599" t="str">
            <v>44309654JD</v>
          </cell>
          <cell r="E599">
            <v>0</v>
          </cell>
        </row>
        <row r="600">
          <cell r="C600" t="str">
            <v>广州贝思包装材料有限公司</v>
          </cell>
          <cell r="D600" t="str">
            <v>4401960KRV</v>
          </cell>
          <cell r="E600">
            <v>0</v>
          </cell>
        </row>
        <row r="601">
          <cell r="C601" t="str">
            <v>广州贝塔光电设备有限公司</v>
          </cell>
          <cell r="D601" t="str">
            <v>44019690EY</v>
          </cell>
          <cell r="E601">
            <v>0</v>
          </cell>
        </row>
        <row r="602">
          <cell r="C602" t="str">
            <v>广州必尚家居用品有限公司</v>
          </cell>
          <cell r="D602" t="str">
            <v>44019690U8</v>
          </cell>
          <cell r="E602">
            <v>0</v>
          </cell>
        </row>
        <row r="603">
          <cell r="C603" t="str">
            <v>广州波霸贸易有限公司</v>
          </cell>
          <cell r="D603" t="str">
            <v>无海关代码</v>
          </cell>
          <cell r="E603">
            <v>0</v>
          </cell>
        </row>
        <row r="604">
          <cell r="C604" t="str">
            <v>广州伯乐玛贸易商行</v>
          </cell>
          <cell r="D604" t="str">
            <v>无海关代码</v>
          </cell>
          <cell r="E604">
            <v>0</v>
          </cell>
        </row>
        <row r="605">
          <cell r="C605" t="str">
            <v>广州伯优乐生物科技有限公司</v>
          </cell>
          <cell r="D605" t="str">
            <v>4401960KWE</v>
          </cell>
          <cell r="E605">
            <v>0</v>
          </cell>
        </row>
        <row r="606">
          <cell r="C606" t="str">
            <v>广州博鼎金属制品有限公司</v>
          </cell>
          <cell r="D606" t="str">
            <v>44019671F6</v>
          </cell>
          <cell r="E606">
            <v>0</v>
          </cell>
        </row>
        <row r="607">
          <cell r="C607" t="str">
            <v>广州博睿光电有限公司</v>
          </cell>
          <cell r="D607" t="str">
            <v>无海关代码</v>
          </cell>
          <cell r="E607">
            <v>0</v>
          </cell>
        </row>
        <row r="608">
          <cell r="C608" t="str">
            <v>广州博视信贸易有限公司</v>
          </cell>
          <cell r="D608" t="str">
            <v>4401963GT2</v>
          </cell>
          <cell r="E608">
            <v>0</v>
          </cell>
        </row>
        <row r="609">
          <cell r="C609" t="str">
            <v>广州仓韬机电技术有限公司</v>
          </cell>
          <cell r="D609" t="str">
            <v>44309652L2</v>
          </cell>
          <cell r="E609">
            <v>0</v>
          </cell>
        </row>
        <row r="610">
          <cell r="C610" t="str">
            <v>广州长宏国际货运代理有限公司</v>
          </cell>
          <cell r="D610" t="str">
            <v>44019808GU</v>
          </cell>
          <cell r="E610">
            <v>0</v>
          </cell>
        </row>
        <row r="611">
          <cell r="C611" t="str">
            <v>广州超极照明有限公司</v>
          </cell>
          <cell r="D611" t="str">
            <v>4401963FRH</v>
          </cell>
          <cell r="E611">
            <v>0</v>
          </cell>
        </row>
        <row r="612">
          <cell r="C612" t="str">
            <v>广州车酷视智能技术有限公司</v>
          </cell>
          <cell r="D612" t="str">
            <v>4401960QD0</v>
          </cell>
          <cell r="E612">
            <v>0</v>
          </cell>
        </row>
        <row r="613">
          <cell r="C613" t="str">
            <v>广州车龙汽车用品有限公司</v>
          </cell>
          <cell r="D613" t="str">
            <v>4401963G0L</v>
          </cell>
          <cell r="E613">
            <v>0</v>
          </cell>
        </row>
        <row r="614">
          <cell r="C614" t="str">
            <v>广州晨希美容科技有限公司</v>
          </cell>
          <cell r="D614" t="str">
            <v>无海关代码</v>
          </cell>
          <cell r="E614">
            <v>0</v>
          </cell>
        </row>
        <row r="615">
          <cell r="C615" t="str">
            <v>广州陈鑫实业有限公司</v>
          </cell>
          <cell r="D615" t="str">
            <v>4401960FND</v>
          </cell>
          <cell r="E615">
            <v>0</v>
          </cell>
        </row>
        <row r="616">
          <cell r="C616" t="str">
            <v>广州呈祥装饰汽配有限公司</v>
          </cell>
          <cell r="D616" t="str">
            <v>44309654JT</v>
          </cell>
          <cell r="E616">
            <v>0</v>
          </cell>
        </row>
        <row r="617">
          <cell r="C617" t="str">
            <v>广州成锱电子商务有限公司</v>
          </cell>
          <cell r="D617" t="str">
            <v>4401960R7Q</v>
          </cell>
          <cell r="E617">
            <v>0</v>
          </cell>
        </row>
        <row r="618">
          <cell r="C618" t="str">
            <v>广州晟光舞台灯光音响设备有限公司</v>
          </cell>
          <cell r="D618" t="str">
            <v>4401963CMY</v>
          </cell>
          <cell r="E618">
            <v>0</v>
          </cell>
        </row>
        <row r="619">
          <cell r="C619" t="str">
            <v>广州晟隆电源科技有限公司</v>
          </cell>
          <cell r="D619" t="str">
            <v>4401960NNE</v>
          </cell>
          <cell r="E619">
            <v>0</v>
          </cell>
        </row>
        <row r="620">
          <cell r="C620" t="str">
            <v>广州楚正科技有限公司</v>
          </cell>
          <cell r="D620" t="str">
            <v>无海关代码</v>
          </cell>
          <cell r="E620">
            <v>0</v>
          </cell>
        </row>
        <row r="621">
          <cell r="C621" t="str">
            <v>广州聪芯电子科技有限公司</v>
          </cell>
          <cell r="D621" t="str">
            <v>4401960PWD</v>
          </cell>
          <cell r="E621">
            <v>0</v>
          </cell>
        </row>
        <row r="622">
          <cell r="C622" t="str">
            <v>广州达享科技有限公司</v>
          </cell>
          <cell r="D622" t="str">
            <v>4401960RAB</v>
          </cell>
          <cell r="E622">
            <v>0</v>
          </cell>
        </row>
        <row r="623">
          <cell r="C623" t="str">
            <v>广州大拇哥日用品有限公司</v>
          </cell>
          <cell r="D623" t="str">
            <v>4401968CN2</v>
          </cell>
          <cell r="E623">
            <v>0</v>
          </cell>
        </row>
        <row r="624">
          <cell r="C624" t="str">
            <v>广州大山汽车零部件有限公司</v>
          </cell>
          <cell r="D624" t="str">
            <v>无海关代码</v>
          </cell>
          <cell r="E624">
            <v>0</v>
          </cell>
        </row>
        <row r="625">
          <cell r="C625" t="str">
            <v>广州丹昭进出口贸易有限公司</v>
          </cell>
          <cell r="D625" t="str">
            <v>4401960K77</v>
          </cell>
          <cell r="E625">
            <v>0</v>
          </cell>
        </row>
        <row r="626">
          <cell r="C626" t="str">
            <v>广州德缦士汽车配件有限公司</v>
          </cell>
          <cell r="D626" t="str">
            <v>4401963H2B</v>
          </cell>
          <cell r="E626">
            <v>0</v>
          </cell>
        </row>
        <row r="627">
          <cell r="C627" t="str">
            <v>广州狄腾马贸易有限公司</v>
          </cell>
          <cell r="D627" t="str">
            <v>4401960FAD</v>
          </cell>
          <cell r="E627">
            <v>0</v>
          </cell>
        </row>
        <row r="628">
          <cell r="C628" t="str">
            <v>广州荻薇化妆品有限公司</v>
          </cell>
          <cell r="D628" t="str">
            <v>4401960JDT</v>
          </cell>
          <cell r="E628">
            <v>0</v>
          </cell>
        </row>
        <row r="629">
          <cell r="C629" t="str">
            <v>广州迪轩服饰有限公司</v>
          </cell>
          <cell r="D629" t="str">
            <v>无海关代码</v>
          </cell>
          <cell r="E629">
            <v>0</v>
          </cell>
        </row>
        <row r="630">
          <cell r="C630" t="str">
            <v>广州东芳服饰有限公司</v>
          </cell>
          <cell r="D630" t="str">
            <v>4401960RQJ</v>
          </cell>
          <cell r="E630">
            <v>0</v>
          </cell>
        </row>
        <row r="631">
          <cell r="C631" t="str">
            <v>广州东臻化妆品有限公司</v>
          </cell>
          <cell r="D631" t="str">
            <v>无海关代码</v>
          </cell>
          <cell r="E631">
            <v>0</v>
          </cell>
        </row>
        <row r="632">
          <cell r="C632" t="str">
            <v>广州渡渡鸟实业有限公司</v>
          </cell>
          <cell r="D632" t="str">
            <v>442396887V</v>
          </cell>
          <cell r="E632">
            <v>0</v>
          </cell>
        </row>
        <row r="633">
          <cell r="C633" t="str">
            <v>广州恩固安全防护设备有限公司</v>
          </cell>
          <cell r="D633" t="str">
            <v>4401960HGU</v>
          </cell>
          <cell r="E633">
            <v>0</v>
          </cell>
        </row>
        <row r="634">
          <cell r="C634" t="str">
            <v>广州芳缘生物科技有限公司</v>
          </cell>
          <cell r="D634" t="str">
            <v>无海关代码</v>
          </cell>
          <cell r="E634">
            <v>0</v>
          </cell>
        </row>
        <row r="635">
          <cell r="C635" t="str">
            <v>广州菲林汽摩配件有限公司</v>
          </cell>
          <cell r="D635" t="str">
            <v>44019679L7</v>
          </cell>
          <cell r="E635">
            <v>0</v>
          </cell>
        </row>
        <row r="636">
          <cell r="C636" t="str">
            <v>广州飞拥贸易有限公司</v>
          </cell>
          <cell r="D636" t="str">
            <v>4401960MG4</v>
          </cell>
          <cell r="E636">
            <v>0</v>
          </cell>
        </row>
        <row r="637">
          <cell r="C637" t="str">
            <v>广州丰鸣汽车配件有限公司</v>
          </cell>
          <cell r="D637" t="str">
            <v>4401963LG9</v>
          </cell>
          <cell r="E637">
            <v>0</v>
          </cell>
        </row>
        <row r="638">
          <cell r="C638" t="str">
            <v>广州富利塑胶有限公司</v>
          </cell>
          <cell r="D638" t="str">
            <v>无海关代码</v>
          </cell>
          <cell r="E638">
            <v>0</v>
          </cell>
        </row>
        <row r="639">
          <cell r="C639" t="str">
            <v>广州盖瑞硬质合金有限公司</v>
          </cell>
          <cell r="D639" t="str">
            <v>4401960S7N</v>
          </cell>
          <cell r="E639">
            <v>0</v>
          </cell>
        </row>
        <row r="640">
          <cell r="C640" t="str">
            <v>广州刚正汽车零部件有限公司</v>
          </cell>
          <cell r="D640" t="str">
            <v>4401960PRT</v>
          </cell>
          <cell r="E640">
            <v>0</v>
          </cell>
        </row>
        <row r="641">
          <cell r="C641" t="str">
            <v>广州歌力仕汽车电子科技有限公司</v>
          </cell>
          <cell r="D641" t="str">
            <v>4401963JR8</v>
          </cell>
          <cell r="E641">
            <v>0</v>
          </cell>
        </row>
        <row r="642">
          <cell r="C642" t="str">
            <v>广州格物工艺品有限公司</v>
          </cell>
          <cell r="D642" t="str">
            <v>44239688FT</v>
          </cell>
          <cell r="E642">
            <v>0</v>
          </cell>
        </row>
        <row r="643">
          <cell r="C643" t="str">
            <v>广州庚廷贸易有限公司</v>
          </cell>
          <cell r="D643">
            <v>4423962505</v>
          </cell>
          <cell r="E643">
            <v>0</v>
          </cell>
        </row>
        <row r="644">
          <cell r="C644" t="str">
            <v>广州古赛光电科技有限公司</v>
          </cell>
          <cell r="D644" t="str">
            <v>4401960FWK</v>
          </cell>
          <cell r="E644">
            <v>0</v>
          </cell>
        </row>
        <row r="645">
          <cell r="C645" t="str">
            <v>广州古途化妆品有限公司</v>
          </cell>
          <cell r="D645" t="str">
            <v>4401968DGS</v>
          </cell>
          <cell r="E645">
            <v>0</v>
          </cell>
        </row>
        <row r="646">
          <cell r="C646" t="str">
            <v>广州冠亿贸易有限公司</v>
          </cell>
          <cell r="D646" t="str">
            <v>4401960LRM</v>
          </cell>
          <cell r="E646">
            <v>0</v>
          </cell>
        </row>
        <row r="647">
          <cell r="C647" t="str">
            <v>广州光技汽车照明有限公司</v>
          </cell>
          <cell r="D647" t="str">
            <v>无海关代码</v>
          </cell>
          <cell r="E647">
            <v>0</v>
          </cell>
        </row>
        <row r="648">
          <cell r="C648" t="str">
            <v>广州光悦光电科技有限公司</v>
          </cell>
          <cell r="D648" t="str">
            <v>4401963FE8</v>
          </cell>
          <cell r="E648">
            <v>0</v>
          </cell>
        </row>
        <row r="649">
          <cell r="C649" t="str">
            <v>广州广枫服装有限公司</v>
          </cell>
          <cell r="D649" t="str">
            <v>4401960GVG</v>
          </cell>
          <cell r="E649">
            <v>0</v>
          </cell>
        </row>
        <row r="650">
          <cell r="C650" t="str">
            <v>广州广璟标识有限公司</v>
          </cell>
          <cell r="D650" t="str">
            <v>4401963H36</v>
          </cell>
          <cell r="E650">
            <v>0</v>
          </cell>
        </row>
        <row r="651">
          <cell r="C651" t="str">
            <v>广州癸辰贸易有限公司</v>
          </cell>
          <cell r="D651" t="str">
            <v>4401960AGE</v>
          </cell>
          <cell r="E651">
            <v>0</v>
          </cell>
        </row>
        <row r="652">
          <cell r="C652" t="str">
            <v>广州桂美医疗设备有限公司</v>
          </cell>
          <cell r="D652" t="str">
            <v>无海关代码</v>
          </cell>
          <cell r="E652">
            <v>0</v>
          </cell>
        </row>
        <row r="653">
          <cell r="C653" t="str">
            <v>广州哈迪餐具有限公司</v>
          </cell>
          <cell r="D653" t="str">
            <v>4401963LHD</v>
          </cell>
          <cell r="E653">
            <v>0</v>
          </cell>
        </row>
        <row r="654">
          <cell r="C654" t="str">
            <v>广州哈维电子有限公司</v>
          </cell>
          <cell r="D654">
            <v>4423968855</v>
          </cell>
          <cell r="E654">
            <v>0</v>
          </cell>
        </row>
        <row r="655">
          <cell r="C655" t="str">
            <v>广州海备箱包有限公司</v>
          </cell>
          <cell r="D655" t="str">
            <v>4401960Q25</v>
          </cell>
          <cell r="E655">
            <v>0</v>
          </cell>
        </row>
        <row r="656">
          <cell r="C656" t="str">
            <v>广州海连欣电器有限公司</v>
          </cell>
          <cell r="D656" t="str">
            <v>4401963BV3</v>
          </cell>
          <cell r="E656">
            <v>0</v>
          </cell>
        </row>
        <row r="657">
          <cell r="C657" t="str">
            <v>广州海之光照明科技有限公司</v>
          </cell>
          <cell r="D657" t="str">
            <v>4401960NMN</v>
          </cell>
          <cell r="E657">
            <v>0</v>
          </cell>
        </row>
        <row r="658">
          <cell r="C658" t="str">
            <v>广州航乐国际货运代理有限公司</v>
          </cell>
          <cell r="D658" t="str">
            <v>440198081T</v>
          </cell>
          <cell r="E658">
            <v>0</v>
          </cell>
        </row>
        <row r="659">
          <cell r="C659" t="str">
            <v>广州好时代电器有限公司</v>
          </cell>
          <cell r="D659" t="str">
            <v>4401968DCE</v>
          </cell>
          <cell r="E659">
            <v>0</v>
          </cell>
        </row>
        <row r="660">
          <cell r="C660" t="str">
            <v>广州好司机汽车电子有限公司</v>
          </cell>
          <cell r="D660" t="str">
            <v>无海关代码</v>
          </cell>
          <cell r="E660">
            <v>0</v>
          </cell>
        </row>
        <row r="661">
          <cell r="C661" t="str">
            <v>广州颢颐美容美发用品有限公司</v>
          </cell>
          <cell r="D661" t="str">
            <v>4401963LP3</v>
          </cell>
          <cell r="E661">
            <v>0</v>
          </cell>
        </row>
        <row r="662">
          <cell r="C662" t="str">
            <v>广州合盛舞台灯光设备有限公司</v>
          </cell>
          <cell r="D662" t="str">
            <v>4401960CH8</v>
          </cell>
          <cell r="E662">
            <v>0</v>
          </cell>
        </row>
        <row r="663">
          <cell r="C663" t="str">
            <v>广州和德织带有限公司</v>
          </cell>
          <cell r="D663" t="str">
            <v>44019691M5</v>
          </cell>
          <cell r="E663">
            <v>0</v>
          </cell>
        </row>
        <row r="664">
          <cell r="C664" t="str">
            <v>广州和丰科技信息有限公司</v>
          </cell>
          <cell r="D664" t="str">
            <v>4401960P1L</v>
          </cell>
          <cell r="E664">
            <v>0</v>
          </cell>
        </row>
        <row r="665">
          <cell r="C665" t="str">
            <v>广州恒殿贸易有限公司</v>
          </cell>
          <cell r="D665" t="str">
            <v>4401963CUK</v>
          </cell>
          <cell r="E665">
            <v>0</v>
          </cell>
        </row>
        <row r="666">
          <cell r="C666" t="str">
            <v>广州弘博音响有限公司</v>
          </cell>
          <cell r="D666">
            <v>4423963427</v>
          </cell>
          <cell r="E666">
            <v>0</v>
          </cell>
        </row>
        <row r="667">
          <cell r="C667" t="str">
            <v>广州鸿程鞋业有限公司</v>
          </cell>
          <cell r="D667" t="str">
            <v>4401960QWG</v>
          </cell>
          <cell r="E667">
            <v>0</v>
          </cell>
        </row>
        <row r="668">
          <cell r="C668" t="str">
            <v>广州华创皮具有限公司</v>
          </cell>
          <cell r="D668" t="str">
            <v>无海关代码</v>
          </cell>
          <cell r="E668">
            <v>0</v>
          </cell>
        </row>
        <row r="669">
          <cell r="C669" t="str">
            <v>广州华飞科技开发有限公司</v>
          </cell>
          <cell r="D669" t="str">
            <v>4401960D6H</v>
          </cell>
          <cell r="E669">
            <v>0</v>
          </cell>
        </row>
        <row r="670">
          <cell r="C670" t="str">
            <v>广州华居科技有限公司</v>
          </cell>
          <cell r="D670" t="str">
            <v>4401968DLB</v>
          </cell>
          <cell r="E670">
            <v>0</v>
          </cell>
        </row>
        <row r="671">
          <cell r="C671" t="str">
            <v>广州华銮贸易有限公司</v>
          </cell>
          <cell r="D671" t="str">
            <v>4401960VDF</v>
          </cell>
          <cell r="E671">
            <v>0</v>
          </cell>
        </row>
        <row r="672">
          <cell r="C672" t="str">
            <v>广州欢之辉舞台灯光设备有限公司</v>
          </cell>
          <cell r="D672" t="str">
            <v>4401960LG0</v>
          </cell>
          <cell r="E672">
            <v>0</v>
          </cell>
        </row>
        <row r="673">
          <cell r="C673" t="str">
            <v>广州惠临生态氧科技发展有限公司</v>
          </cell>
          <cell r="D673" t="str">
            <v>无海关代码</v>
          </cell>
          <cell r="E673">
            <v>0</v>
          </cell>
        </row>
        <row r="674">
          <cell r="C674" t="str">
            <v>广州汇迪泳池水疗设备有限公司</v>
          </cell>
          <cell r="D674" t="str">
            <v>无海关代码</v>
          </cell>
          <cell r="E674">
            <v>0</v>
          </cell>
        </row>
        <row r="675">
          <cell r="C675" t="str">
            <v>广州汇尔珠宝有限公司</v>
          </cell>
          <cell r="D675" t="str">
            <v>无海关代码</v>
          </cell>
          <cell r="E675">
            <v>0</v>
          </cell>
        </row>
        <row r="676">
          <cell r="C676" t="str">
            <v>广州汇鑫机械设备有限公司</v>
          </cell>
          <cell r="D676" t="str">
            <v>4401960P1H</v>
          </cell>
          <cell r="E676">
            <v>0</v>
          </cell>
        </row>
        <row r="677">
          <cell r="C677" t="str">
            <v>广州汇音音响有限公司</v>
          </cell>
          <cell r="D677" t="str">
            <v>44239684JZ</v>
          </cell>
          <cell r="E677">
            <v>0</v>
          </cell>
        </row>
        <row r="678">
          <cell r="C678" t="str">
            <v>广州汇裕美包装材料有限公司</v>
          </cell>
          <cell r="D678" t="str">
            <v>44069680GZ</v>
          </cell>
          <cell r="E678">
            <v>0</v>
          </cell>
        </row>
        <row r="679">
          <cell r="C679" t="str">
            <v>广州荟创贸易有限公司</v>
          </cell>
          <cell r="D679" t="str">
            <v>4401960HRU</v>
          </cell>
          <cell r="E679">
            <v>0</v>
          </cell>
        </row>
        <row r="680">
          <cell r="C680" t="str">
            <v>广州积电公鹿科技有限责任公司</v>
          </cell>
          <cell r="D680" t="str">
            <v>无海关代码</v>
          </cell>
          <cell r="E680">
            <v>0</v>
          </cell>
        </row>
        <row r="681">
          <cell r="C681" t="str">
            <v>广州集美美容科技有限公司</v>
          </cell>
          <cell r="D681" t="str">
            <v>4401960MSM</v>
          </cell>
          <cell r="E681">
            <v>0</v>
          </cell>
        </row>
        <row r="682">
          <cell r="C682" t="str">
            <v>广州集优塑料管件科技有限公司</v>
          </cell>
          <cell r="D682" t="str">
            <v>44309654QC</v>
          </cell>
          <cell r="E682">
            <v>0</v>
          </cell>
        </row>
        <row r="683">
          <cell r="C683" t="str">
            <v>广州集之家移动房屋有限公司</v>
          </cell>
          <cell r="D683" t="str">
            <v>无海关代码</v>
          </cell>
          <cell r="E683">
            <v>0</v>
          </cell>
        </row>
        <row r="684">
          <cell r="C684" t="str">
            <v>广州嘉宏惠贸易有限公司</v>
          </cell>
          <cell r="D684" t="str">
            <v>无海关代码</v>
          </cell>
          <cell r="E684">
            <v>0</v>
          </cell>
        </row>
        <row r="685">
          <cell r="C685" t="str">
            <v>广州嘉理和兴光电科技有限公司</v>
          </cell>
          <cell r="D685" t="str">
            <v>4401963F65</v>
          </cell>
          <cell r="E685">
            <v>0</v>
          </cell>
        </row>
        <row r="686">
          <cell r="C686" t="str">
            <v>广州嘉瑞机械设备有限公司</v>
          </cell>
          <cell r="D686" t="str">
            <v>4401960WPN</v>
          </cell>
          <cell r="E686">
            <v>0</v>
          </cell>
        </row>
        <row r="687">
          <cell r="C687" t="str">
            <v>广州嘉一自动化设备有限公司</v>
          </cell>
          <cell r="D687" t="str">
            <v>44239689CK</v>
          </cell>
          <cell r="E687">
            <v>0</v>
          </cell>
        </row>
        <row r="688">
          <cell r="C688" t="str">
            <v>广州家居几何生活科技有限公司</v>
          </cell>
          <cell r="D688" t="str">
            <v>﻿4401966FJC</v>
          </cell>
          <cell r="E688">
            <v>0</v>
          </cell>
        </row>
        <row r="689">
          <cell r="C689" t="str">
            <v>广州将业汽车配件有限公司</v>
          </cell>
          <cell r="D689" t="str">
            <v>4401960MPN</v>
          </cell>
          <cell r="E689">
            <v>0</v>
          </cell>
        </row>
        <row r="690">
          <cell r="C690" t="str">
            <v>广州矫健鞋业有限公司</v>
          </cell>
          <cell r="D690" t="str">
            <v>4401963EM1</v>
          </cell>
          <cell r="E690">
            <v>0</v>
          </cell>
        </row>
        <row r="691">
          <cell r="C691" t="str">
            <v>广州捷和电子科技有限公司</v>
          </cell>
          <cell r="D691" t="str">
            <v>4401966F7X</v>
          </cell>
          <cell r="E691">
            <v>0</v>
          </cell>
        </row>
        <row r="692">
          <cell r="C692" t="str">
            <v>广州捷朗进出口贸易有限公司</v>
          </cell>
          <cell r="D692" t="str">
            <v>4401960RGJ</v>
          </cell>
          <cell r="E692">
            <v>0</v>
          </cell>
        </row>
        <row r="693">
          <cell r="C693" t="str">
            <v>广州杰飞科技有限公司</v>
          </cell>
          <cell r="D693" t="str">
            <v>4401960NRK</v>
          </cell>
          <cell r="E693">
            <v>0</v>
          </cell>
        </row>
        <row r="694">
          <cell r="C694" t="str">
            <v>广州杰豪斯万倍进出口有限公司</v>
          </cell>
          <cell r="D694" t="str">
            <v>4401960XRW</v>
          </cell>
          <cell r="E694">
            <v>0</v>
          </cell>
        </row>
        <row r="695">
          <cell r="C695" t="str">
            <v>广州今朝钢结构工程有限公司</v>
          </cell>
          <cell r="D695" t="str">
            <v>4401963GNC</v>
          </cell>
          <cell r="E695">
            <v>0</v>
          </cell>
        </row>
        <row r="696">
          <cell r="C696" t="str">
            <v>广州今朝商业有限公司</v>
          </cell>
          <cell r="D696" t="str">
            <v>4401960RH2</v>
          </cell>
          <cell r="E696">
            <v>0</v>
          </cell>
        </row>
        <row r="697">
          <cell r="C697" t="str">
            <v>广州金成生物科技有限公司</v>
          </cell>
          <cell r="D697" t="str">
            <v>4401968D57</v>
          </cell>
          <cell r="E697">
            <v>0</v>
          </cell>
        </row>
        <row r="698">
          <cell r="C698" t="str">
            <v>广州金达汽配有限公司</v>
          </cell>
          <cell r="D698" t="str">
            <v>4401960TY3</v>
          </cell>
          <cell r="E698">
            <v>0</v>
          </cell>
        </row>
        <row r="699">
          <cell r="C699" t="str">
            <v>广州金富餐饮设备有限公司</v>
          </cell>
          <cell r="D699" t="str">
            <v>44019808DK</v>
          </cell>
          <cell r="E699">
            <v>0</v>
          </cell>
        </row>
        <row r="700">
          <cell r="C700" t="str">
            <v>广州金捷数码科技有限公司</v>
          </cell>
          <cell r="D700" t="str">
            <v>4401960BAU</v>
          </cell>
          <cell r="E700">
            <v>0</v>
          </cell>
        </row>
        <row r="701">
          <cell r="C701" t="str">
            <v>广州金睐琦工艺品有限公司</v>
          </cell>
          <cell r="D701" t="str">
            <v>44239687TM</v>
          </cell>
          <cell r="E701">
            <v>0</v>
          </cell>
        </row>
        <row r="702">
          <cell r="C702" t="str">
            <v>广州金唛食品机械有限公司</v>
          </cell>
          <cell r="D702" t="str">
            <v>44239684K0</v>
          </cell>
          <cell r="E702">
            <v>0</v>
          </cell>
        </row>
        <row r="703">
          <cell r="C703" t="str">
            <v>广州锦世弘电子科技有限公司</v>
          </cell>
          <cell r="D703" t="str">
            <v>4401963ELB</v>
          </cell>
          <cell r="E703">
            <v>0</v>
          </cell>
        </row>
        <row r="704">
          <cell r="C704" t="str">
            <v>广州锦威化工有限公司</v>
          </cell>
          <cell r="D704" t="str">
            <v>4401963FB5</v>
          </cell>
          <cell r="E704">
            <v>0</v>
          </cell>
        </row>
        <row r="705">
          <cell r="C705" t="str">
            <v>广州锦裕汽配有限公司</v>
          </cell>
          <cell r="D705" t="str">
            <v>4401963LC5</v>
          </cell>
          <cell r="E705">
            <v>0</v>
          </cell>
        </row>
        <row r="706">
          <cell r="C706" t="str">
            <v>广州京艺科技有限公司</v>
          </cell>
          <cell r="D706" t="str">
            <v>无海关代码</v>
          </cell>
          <cell r="E706">
            <v>0</v>
          </cell>
        </row>
        <row r="707">
          <cell r="C707" t="str">
            <v>广州晶图电子设备有限公司</v>
          </cell>
          <cell r="D707" t="str">
            <v>4401963KGD</v>
          </cell>
          <cell r="E707">
            <v>0</v>
          </cell>
        </row>
        <row r="708">
          <cell r="C708" t="str">
            <v>广州精鑫电业制造有限公司</v>
          </cell>
          <cell r="D708" t="str">
            <v>44239688HG</v>
          </cell>
          <cell r="E708">
            <v>0</v>
          </cell>
        </row>
        <row r="709">
          <cell r="C709" t="str">
            <v>广州聚力皮具有限公司</v>
          </cell>
          <cell r="D709" t="str">
            <v>44019689NM</v>
          </cell>
          <cell r="E709">
            <v>0</v>
          </cell>
        </row>
        <row r="710">
          <cell r="C710" t="str">
            <v>广州钜盛实业有限公司</v>
          </cell>
          <cell r="D710" t="str">
            <v>无海关代码</v>
          </cell>
          <cell r="E710">
            <v>0</v>
          </cell>
        </row>
        <row r="711">
          <cell r="C711" t="str">
            <v>广州钜程贸易有限公司</v>
          </cell>
          <cell r="D711" t="str">
            <v>4401960R0K</v>
          </cell>
          <cell r="E711">
            <v>0</v>
          </cell>
        </row>
        <row r="712">
          <cell r="C712" t="str">
            <v>广州君雅化妆品有限公司</v>
          </cell>
          <cell r="D712" t="str">
            <v>4401960R3S</v>
          </cell>
          <cell r="E712">
            <v>0</v>
          </cell>
        </row>
        <row r="713">
          <cell r="C713" t="str">
            <v>广州俊安贸易有限公司</v>
          </cell>
          <cell r="D713" t="str">
            <v>﻿4401960H1R</v>
          </cell>
          <cell r="E713">
            <v>0</v>
          </cell>
        </row>
        <row r="714">
          <cell r="C714" t="str">
            <v>广州卡邦进出口有限公司</v>
          </cell>
          <cell r="D714" t="str">
            <v>4401960MWV</v>
          </cell>
          <cell r="E714">
            <v>0</v>
          </cell>
        </row>
        <row r="715">
          <cell r="C715" t="str">
            <v>广州凯帝印刷科技有限公司</v>
          </cell>
          <cell r="D715">
            <v>4401969137</v>
          </cell>
          <cell r="E715">
            <v>0</v>
          </cell>
        </row>
        <row r="716">
          <cell r="C716" t="str">
            <v>广州凯旭仓储设备有限公司</v>
          </cell>
          <cell r="D716">
            <v>4423965346</v>
          </cell>
          <cell r="E716">
            <v>0</v>
          </cell>
        </row>
        <row r="717">
          <cell r="C717" t="str">
            <v>广州凯之璐服饰有限公司</v>
          </cell>
          <cell r="D717" t="str">
            <v>4401960GCJ</v>
          </cell>
          <cell r="E717">
            <v>0</v>
          </cell>
        </row>
        <row r="718">
          <cell r="C718" t="str">
            <v>广州恺卓演出器材有限公司</v>
          </cell>
          <cell r="D718" t="str">
            <v>44019690PQ</v>
          </cell>
          <cell r="E718">
            <v>0</v>
          </cell>
        </row>
        <row r="719">
          <cell r="C719" t="str">
            <v>广州康立医疗器械有限公司</v>
          </cell>
          <cell r="D719" t="str">
            <v>无海关代码</v>
          </cell>
          <cell r="E719">
            <v>0</v>
          </cell>
        </row>
        <row r="720">
          <cell r="C720" t="str">
            <v>广州康美荟生物科技有限公司</v>
          </cell>
          <cell r="D720" t="str">
            <v>4401960WXZ</v>
          </cell>
          <cell r="E720">
            <v>0</v>
          </cell>
        </row>
        <row r="721">
          <cell r="C721" t="str">
            <v>广州柯兰特热能科技有限公司</v>
          </cell>
          <cell r="D721">
            <v>4423961378</v>
          </cell>
          <cell r="E721">
            <v>0</v>
          </cell>
        </row>
        <row r="722">
          <cell r="C722" t="str">
            <v>广州科曼建材有限公司</v>
          </cell>
          <cell r="D722" t="str">
            <v>无海关代码</v>
          </cell>
          <cell r="E722">
            <v>0</v>
          </cell>
        </row>
        <row r="723">
          <cell r="C723" t="str">
            <v>广州科瑞电子商务有限公司</v>
          </cell>
          <cell r="D723" t="str">
            <v>无海关代码</v>
          </cell>
          <cell r="E723">
            <v>0</v>
          </cell>
        </row>
        <row r="724">
          <cell r="C724" t="str">
            <v>广州科盈化妆品有限公司</v>
          </cell>
          <cell r="D724" t="str">
            <v>4401968AH8</v>
          </cell>
          <cell r="E724">
            <v>0</v>
          </cell>
        </row>
        <row r="725">
          <cell r="C725" t="str">
            <v>广州科宇贸易有限公司</v>
          </cell>
          <cell r="D725" t="str">
            <v>4401960S5M</v>
          </cell>
          <cell r="E725">
            <v>0</v>
          </cell>
        </row>
        <row r="726">
          <cell r="C726" t="str">
            <v>广州可尼科电子科技有限公司</v>
          </cell>
          <cell r="D726" t="str">
            <v>4401966KGK</v>
          </cell>
          <cell r="E726">
            <v>0</v>
          </cell>
        </row>
        <row r="727">
          <cell r="C727" t="str">
            <v>广州控达进出口有限公司</v>
          </cell>
          <cell r="D727" t="str">
            <v>4401968BTP</v>
          </cell>
          <cell r="E727">
            <v>0</v>
          </cell>
        </row>
        <row r="728">
          <cell r="C728" t="str">
            <v>广州酷贝皮具有限公司</v>
          </cell>
          <cell r="D728" t="str">
            <v>4401968BTQ</v>
          </cell>
          <cell r="E728">
            <v>0</v>
          </cell>
        </row>
        <row r="729">
          <cell r="C729" t="str">
            <v>广州酷奇乐游乐设备有限公司</v>
          </cell>
          <cell r="D729" t="str">
            <v>无海关代码</v>
          </cell>
          <cell r="E729">
            <v>0</v>
          </cell>
        </row>
        <row r="730">
          <cell r="C730" t="str">
            <v>广州崃克保新材料科技有限公司</v>
          </cell>
          <cell r="D730" t="str">
            <v>4401960NML</v>
          </cell>
          <cell r="E730">
            <v>0</v>
          </cell>
        </row>
        <row r="731">
          <cell r="C731" t="str">
            <v>广州蓝标进出口有限公司</v>
          </cell>
          <cell r="D731" t="str">
            <v>4401960FYE</v>
          </cell>
          <cell r="E731">
            <v>0</v>
          </cell>
        </row>
        <row r="732">
          <cell r="C732" t="str">
            <v>广州蓝城海国际贸易有限公司</v>
          </cell>
          <cell r="D732" t="str">
            <v>4401963GSK</v>
          </cell>
          <cell r="E732">
            <v>0</v>
          </cell>
        </row>
        <row r="733">
          <cell r="C733" t="str">
            <v>广州蓝凯国际贸易有限公司</v>
          </cell>
          <cell r="D733" t="str">
            <v>44019609L8</v>
          </cell>
          <cell r="E733">
            <v>0</v>
          </cell>
        </row>
        <row r="734">
          <cell r="C734" t="str">
            <v>广州蓝梦蝶鞋业有限公司</v>
          </cell>
          <cell r="D734" t="str">
            <v>4401960RB7</v>
          </cell>
          <cell r="E734">
            <v>0</v>
          </cell>
        </row>
        <row r="735">
          <cell r="C735" t="str">
            <v>广州蓝逸洋电子贸易有限公司</v>
          </cell>
          <cell r="D735" t="str">
            <v>4401960PKG</v>
          </cell>
          <cell r="E735">
            <v>0</v>
          </cell>
        </row>
        <row r="736">
          <cell r="C736" t="str">
            <v>广州蓝楹日用品有限公司</v>
          </cell>
          <cell r="D736" t="str">
            <v>4401960NGQ</v>
          </cell>
          <cell r="E736">
            <v>0</v>
          </cell>
        </row>
        <row r="737">
          <cell r="C737" t="str">
            <v>广州狼奴户外运动用品有限公司</v>
          </cell>
          <cell r="D737" t="str">
            <v>4401963DMB</v>
          </cell>
          <cell r="E737">
            <v>0</v>
          </cell>
        </row>
        <row r="738">
          <cell r="C738" t="str">
            <v>广州朗睿汽车零部件有限公司</v>
          </cell>
          <cell r="D738" t="str">
            <v>4401963J50</v>
          </cell>
          <cell r="E738">
            <v>0</v>
          </cell>
        </row>
        <row r="739">
          <cell r="C739" t="str">
            <v>广州朗文光电有限公司</v>
          </cell>
          <cell r="D739" t="str">
            <v>4401963BCC</v>
          </cell>
          <cell r="E739">
            <v>0</v>
          </cell>
        </row>
        <row r="740">
          <cell r="C740" t="str">
            <v>广州朗姿服饰有限公司</v>
          </cell>
          <cell r="D740" t="str">
            <v>4401960K5G</v>
          </cell>
          <cell r="E740">
            <v>0</v>
          </cell>
        </row>
        <row r="741">
          <cell r="C741" t="str">
            <v>广州浪庭电子科技有限公司</v>
          </cell>
          <cell r="D741" t="str">
            <v>4401963FD2</v>
          </cell>
          <cell r="E741">
            <v>0</v>
          </cell>
        </row>
        <row r="742">
          <cell r="C742" t="str">
            <v>广州乐碧实业有限公司</v>
          </cell>
          <cell r="D742" t="str">
            <v>4401966KDW</v>
          </cell>
          <cell r="E742">
            <v>0</v>
          </cell>
        </row>
        <row r="743">
          <cell r="C743" t="str">
            <v>广州乐牧商贸有限公司</v>
          </cell>
          <cell r="D743" t="str">
            <v>无海关代码</v>
          </cell>
          <cell r="E743">
            <v>0</v>
          </cell>
        </row>
        <row r="744">
          <cell r="C744" t="str">
            <v>广州乐潘创服饰有限公司</v>
          </cell>
          <cell r="D744" t="str">
            <v>4401960RD7</v>
          </cell>
          <cell r="E744">
            <v>0</v>
          </cell>
        </row>
        <row r="745">
          <cell r="C745" t="str">
            <v>广州乐晞贸易有限公司</v>
          </cell>
          <cell r="D745" t="str">
            <v>无海关代码</v>
          </cell>
          <cell r="E745">
            <v>0</v>
          </cell>
        </row>
        <row r="746">
          <cell r="C746" t="str">
            <v>广州乐享电子贸易有限公司</v>
          </cell>
          <cell r="D746" t="str">
            <v>44239686VX</v>
          </cell>
          <cell r="E746">
            <v>0</v>
          </cell>
        </row>
        <row r="747">
          <cell r="C747" t="str">
            <v>广州勒姆森照明科技有限公司</v>
          </cell>
          <cell r="D747" t="str">
            <v>无海关代码</v>
          </cell>
          <cell r="E747">
            <v>0</v>
          </cell>
        </row>
        <row r="748">
          <cell r="C748" t="str">
            <v>广州丽臣国际贸易有限公司</v>
          </cell>
          <cell r="D748" t="str">
            <v>4401968A1G</v>
          </cell>
          <cell r="E748">
            <v>0</v>
          </cell>
        </row>
        <row r="749">
          <cell r="C749" t="str">
            <v>广州丽显电子科技有限公司</v>
          </cell>
          <cell r="D749">
            <v>4423968721</v>
          </cell>
          <cell r="E749">
            <v>0</v>
          </cell>
        </row>
        <row r="750">
          <cell r="C750" t="str">
            <v>广州力乐健康科技有限公司</v>
          </cell>
          <cell r="D750" t="str">
            <v>4401960GEF</v>
          </cell>
          <cell r="E750">
            <v>0</v>
          </cell>
        </row>
        <row r="751">
          <cell r="C751" t="str">
            <v>广州励铭展览有限公司</v>
          </cell>
          <cell r="D751">
            <v>4423968745</v>
          </cell>
          <cell r="E751">
            <v>0</v>
          </cell>
        </row>
        <row r="752">
          <cell r="C752" t="str">
            <v>广州立晟五金制品有限公司</v>
          </cell>
          <cell r="D752">
            <v>4401963603</v>
          </cell>
          <cell r="E752">
            <v>0</v>
          </cell>
        </row>
        <row r="753">
          <cell r="C753" t="str">
            <v>广州立芳游艺设备有限公司</v>
          </cell>
          <cell r="D753" t="str">
            <v>4401963GRF</v>
          </cell>
          <cell r="E753">
            <v>0</v>
          </cell>
        </row>
        <row r="754">
          <cell r="C754" t="str">
            <v>广州立林生物技术有限公司</v>
          </cell>
          <cell r="D754" t="str">
            <v>4401960LKA</v>
          </cell>
          <cell r="E754">
            <v>0</v>
          </cell>
        </row>
        <row r="755">
          <cell r="C755" t="str">
            <v>广州联优汇实业有限公司</v>
          </cell>
          <cell r="D755" t="str">
            <v>4401960Q1D</v>
          </cell>
          <cell r="E755">
            <v>0</v>
          </cell>
        </row>
        <row r="756">
          <cell r="C756" t="str">
            <v>广州莲祥工艺品有限公司</v>
          </cell>
          <cell r="D756" t="str">
            <v>无海关代码</v>
          </cell>
          <cell r="E756">
            <v>0</v>
          </cell>
        </row>
        <row r="757">
          <cell r="C757" t="str">
            <v>广州亮节电子科技有限公司</v>
          </cell>
          <cell r="D757">
            <v>4451966350</v>
          </cell>
          <cell r="E757">
            <v>0</v>
          </cell>
        </row>
        <row r="758">
          <cell r="C758" t="str">
            <v>广州凌跃化工有限公司</v>
          </cell>
          <cell r="D758" t="str">
            <v>4401960RC5</v>
          </cell>
          <cell r="E758">
            <v>0</v>
          </cell>
        </row>
        <row r="759">
          <cell r="C759" t="str">
            <v>广州凌跃汽车配件有限公司</v>
          </cell>
          <cell r="D759" t="str">
            <v>4401960PGC</v>
          </cell>
          <cell r="E759">
            <v>0</v>
          </cell>
        </row>
        <row r="760">
          <cell r="C760" t="str">
            <v>广州龙鑫蓄热工业炉有限公司</v>
          </cell>
          <cell r="D760" t="str">
            <v>4401960D36</v>
          </cell>
          <cell r="E760">
            <v>0</v>
          </cell>
        </row>
        <row r="761">
          <cell r="C761" t="str">
            <v>广州璐迈扩电子科技有限公司</v>
          </cell>
          <cell r="D761" t="str">
            <v>4401966KQA</v>
          </cell>
          <cell r="E761">
            <v>0</v>
          </cell>
        </row>
        <row r="762">
          <cell r="C762" t="str">
            <v>广州迈科机械有限公司</v>
          </cell>
          <cell r="D762" t="str">
            <v>44309654LZ</v>
          </cell>
          <cell r="E762">
            <v>0</v>
          </cell>
        </row>
        <row r="763">
          <cell r="C763" t="str">
            <v>广州迈派电子有限公司</v>
          </cell>
          <cell r="D763">
            <v>4423961519</v>
          </cell>
          <cell r="E763">
            <v>0</v>
          </cell>
        </row>
        <row r="764">
          <cell r="C764" t="str">
            <v>广州满旺建材有限公司</v>
          </cell>
          <cell r="D764" t="str">
            <v>4401968D46</v>
          </cell>
          <cell r="E764">
            <v>0</v>
          </cell>
        </row>
        <row r="765">
          <cell r="C765" t="str">
            <v>广州玫蕊仿真花工艺品有限公司</v>
          </cell>
          <cell r="D765" t="str">
            <v>44019690ZL</v>
          </cell>
          <cell r="E765">
            <v>0</v>
          </cell>
        </row>
        <row r="766">
          <cell r="C766" t="str">
            <v>广州美斯乐生物科技有限公司</v>
          </cell>
          <cell r="D766" t="str">
            <v>4401960QQ8</v>
          </cell>
          <cell r="E766">
            <v>0</v>
          </cell>
        </row>
        <row r="767">
          <cell r="C767" t="str">
            <v>广州美杨梓投资有限公司</v>
          </cell>
          <cell r="D767" t="str">
            <v>4401960QKK</v>
          </cell>
          <cell r="E767">
            <v>0</v>
          </cell>
        </row>
        <row r="768">
          <cell r="C768" t="str">
            <v>广州美医生生物科技有限公司</v>
          </cell>
          <cell r="D768" t="str">
            <v>无海关代码</v>
          </cell>
          <cell r="E768">
            <v>0</v>
          </cell>
        </row>
        <row r="769">
          <cell r="C769" t="str">
            <v>广州梦幻童年游乐设备有限公司</v>
          </cell>
          <cell r="D769">
            <v>4423964800</v>
          </cell>
          <cell r="E769">
            <v>0</v>
          </cell>
        </row>
        <row r="770">
          <cell r="C770" t="str">
            <v>广州米晋莱进出口贸易有限公司</v>
          </cell>
          <cell r="D770">
            <v>44309650000000</v>
          </cell>
          <cell r="E770">
            <v>0</v>
          </cell>
        </row>
        <row r="771">
          <cell r="C771" t="str">
            <v>广州米尤尢科技有限公司</v>
          </cell>
          <cell r="D771" t="str">
            <v>4401960RP7</v>
          </cell>
          <cell r="E771">
            <v>0</v>
          </cell>
        </row>
        <row r="772">
          <cell r="C772" t="str">
            <v>广州名品荟贸易有限公司</v>
          </cell>
          <cell r="D772" t="str">
            <v>44309654VA</v>
          </cell>
          <cell r="E772">
            <v>0</v>
          </cell>
        </row>
        <row r="773">
          <cell r="C773" t="str">
            <v>广州名妆化妆品制造有限公司</v>
          </cell>
          <cell r="D773" t="str">
            <v>4401963JS0</v>
          </cell>
          <cell r="E773">
            <v>0</v>
          </cell>
        </row>
        <row r="774">
          <cell r="C774" t="str">
            <v>广州明暄舞台灯光设备有限公司</v>
          </cell>
          <cell r="D774" t="str">
            <v>4401963GX5</v>
          </cell>
          <cell r="E774">
            <v>0</v>
          </cell>
        </row>
        <row r="775">
          <cell r="C775" t="str">
            <v>广州铭万电子有限公司</v>
          </cell>
          <cell r="D775" t="str">
            <v>4401960QFE</v>
          </cell>
          <cell r="E775">
            <v>0</v>
          </cell>
        </row>
        <row r="776">
          <cell r="C776" t="str">
            <v>广州摩盒电子有限公司</v>
          </cell>
          <cell r="D776" t="str">
            <v>无海关代码</v>
          </cell>
          <cell r="E776">
            <v>0</v>
          </cell>
        </row>
        <row r="777">
          <cell r="C777" t="str">
            <v>广州摩斯顿电子科技有限公司</v>
          </cell>
          <cell r="D777" t="str">
            <v>44309653MD</v>
          </cell>
          <cell r="E777">
            <v>0</v>
          </cell>
        </row>
        <row r="778">
          <cell r="C778" t="str">
            <v>广州墨程文化创意有限公司</v>
          </cell>
          <cell r="D778" t="str">
            <v>无海关代码</v>
          </cell>
          <cell r="E778">
            <v>0</v>
          </cell>
        </row>
        <row r="779">
          <cell r="C779" t="str">
            <v>广州呢燕体育科技有限公司</v>
          </cell>
          <cell r="D779" t="str">
            <v>44239687FY</v>
          </cell>
          <cell r="E779">
            <v>0</v>
          </cell>
        </row>
        <row r="780">
          <cell r="C780" t="str">
            <v>广州尼而科进出口贸易有限公司</v>
          </cell>
          <cell r="D780" t="str">
            <v>无海关代码</v>
          </cell>
          <cell r="E780">
            <v>0</v>
          </cell>
        </row>
        <row r="781">
          <cell r="C781" t="str">
            <v>广州尼客欧服装有限公司</v>
          </cell>
          <cell r="D781" t="str">
            <v>44239687HX</v>
          </cell>
          <cell r="E781">
            <v>0</v>
          </cell>
        </row>
        <row r="782">
          <cell r="C782" t="str">
            <v>广州凝冰电子科技有限公司</v>
          </cell>
          <cell r="D782" t="str">
            <v>4401963ESG</v>
          </cell>
          <cell r="E782">
            <v>0</v>
          </cell>
        </row>
        <row r="783">
          <cell r="C783" t="str">
            <v>广州欧尔漫服装有限公司</v>
          </cell>
          <cell r="D783" t="str">
            <v>44309652VL</v>
          </cell>
          <cell r="E783">
            <v>0</v>
          </cell>
        </row>
        <row r="784">
          <cell r="C784" t="str">
            <v>广州欧卡工程机械配件有限公司</v>
          </cell>
          <cell r="D784" t="str">
            <v>无海关代码</v>
          </cell>
          <cell r="E784">
            <v>0</v>
          </cell>
        </row>
        <row r="785">
          <cell r="C785" t="str">
            <v>广州欧瑞电子有限公司</v>
          </cell>
          <cell r="D785" t="str">
            <v>44019691NM</v>
          </cell>
          <cell r="E785">
            <v>0</v>
          </cell>
        </row>
        <row r="786">
          <cell r="C786" t="str">
            <v>广州攀佳气模有限公司</v>
          </cell>
          <cell r="D786" t="str">
            <v>4401963KF5</v>
          </cell>
          <cell r="E786">
            <v>0</v>
          </cell>
        </row>
        <row r="787">
          <cell r="C787" t="str">
            <v>广州磐石铝业有限公司</v>
          </cell>
          <cell r="D787" t="str">
            <v>无海关代码</v>
          </cell>
          <cell r="E787">
            <v>0</v>
          </cell>
        </row>
        <row r="788">
          <cell r="C788" t="str">
            <v>广州沛尚首饰有限公司</v>
          </cell>
          <cell r="D788" t="str">
            <v>无海关代码</v>
          </cell>
          <cell r="E788">
            <v>0</v>
          </cell>
        </row>
        <row r="789">
          <cell r="C789" t="str">
            <v>广州彭博光学科技有限公司</v>
          </cell>
          <cell r="D789" t="str">
            <v>4401968BVW</v>
          </cell>
          <cell r="E789">
            <v>0</v>
          </cell>
        </row>
        <row r="790">
          <cell r="C790" t="str">
            <v>广州品汌服装有限公司</v>
          </cell>
          <cell r="D790">
            <v>4423968577</v>
          </cell>
          <cell r="E790">
            <v>0</v>
          </cell>
        </row>
        <row r="791">
          <cell r="C791" t="str">
            <v>广州启林星科技有限公司</v>
          </cell>
          <cell r="D791" t="str">
            <v>4401963JWG</v>
          </cell>
          <cell r="E791">
            <v>0</v>
          </cell>
        </row>
        <row r="792">
          <cell r="C792" t="str">
            <v>广州绮盛服装辅料有限公司</v>
          </cell>
          <cell r="D792" t="str">
            <v>4401960QGM</v>
          </cell>
          <cell r="E792">
            <v>0</v>
          </cell>
        </row>
        <row r="793">
          <cell r="C793" t="str">
            <v>广州绮丽科技有限公司</v>
          </cell>
          <cell r="D793" t="str">
            <v>4401960RPK</v>
          </cell>
          <cell r="E793">
            <v>0</v>
          </cell>
        </row>
        <row r="794">
          <cell r="C794" t="str">
            <v>广州千得路科技有限公司</v>
          </cell>
          <cell r="D794" t="str">
            <v>4401960NS8</v>
          </cell>
          <cell r="E794">
            <v>0</v>
          </cell>
        </row>
        <row r="795">
          <cell r="C795" t="str">
            <v>广州千璐科技有限公司</v>
          </cell>
          <cell r="D795" t="str">
            <v>无海关代码</v>
          </cell>
          <cell r="E795">
            <v>0</v>
          </cell>
        </row>
        <row r="796">
          <cell r="C796" t="str">
            <v>广州千喜电子有限公司</v>
          </cell>
          <cell r="D796" t="str">
            <v>4401968BAK</v>
          </cell>
          <cell r="E796">
            <v>0</v>
          </cell>
        </row>
        <row r="797">
          <cell r="C797" t="str">
            <v>广州乔俊动漫科技有限公司</v>
          </cell>
          <cell r="D797" t="str">
            <v>44239684ZE</v>
          </cell>
          <cell r="E797">
            <v>0</v>
          </cell>
        </row>
        <row r="798">
          <cell r="C798" t="str">
            <v>广州乔正卫浴有限公司</v>
          </cell>
          <cell r="D798" t="str">
            <v>﻿4401960Q5V</v>
          </cell>
          <cell r="E798">
            <v>0</v>
          </cell>
        </row>
        <row r="799">
          <cell r="C799" t="str">
            <v>广州清池玻璃有限公司</v>
          </cell>
          <cell r="D799" t="str">
            <v>4401960RV2</v>
          </cell>
          <cell r="E799">
            <v>0</v>
          </cell>
        </row>
        <row r="800">
          <cell r="C800" t="str">
            <v>广州青迪鞋服有限公司</v>
          </cell>
          <cell r="D800" t="str">
            <v>4401960SDV</v>
          </cell>
          <cell r="E800">
            <v>0</v>
          </cell>
        </row>
        <row r="801">
          <cell r="C801" t="str">
            <v>广州秋琳国际贸易有限公司</v>
          </cell>
          <cell r="D801" t="str">
            <v>44309653BC</v>
          </cell>
          <cell r="E801">
            <v>0</v>
          </cell>
        </row>
        <row r="802">
          <cell r="C802" t="str">
            <v>广州权拿气动设备有限公司</v>
          </cell>
          <cell r="D802" t="str">
            <v>4401960NS3</v>
          </cell>
          <cell r="E802">
            <v>0</v>
          </cell>
        </row>
        <row r="803">
          <cell r="C803" t="str">
            <v>广州泉信贸易有限公司</v>
          </cell>
          <cell r="D803" t="str">
            <v>4401960NNG</v>
          </cell>
          <cell r="E803">
            <v>0</v>
          </cell>
        </row>
        <row r="804">
          <cell r="C804" t="str">
            <v>广州日美科技有限公司</v>
          </cell>
          <cell r="D804" t="str">
            <v>无海关代码</v>
          </cell>
          <cell r="E804">
            <v>0</v>
          </cell>
        </row>
        <row r="805">
          <cell r="C805" t="str">
            <v>广州融陶医疗科技有限公司</v>
          </cell>
          <cell r="D805" t="str">
            <v>44012608JY</v>
          </cell>
          <cell r="E805">
            <v>0</v>
          </cell>
        </row>
        <row r="806">
          <cell r="C806" t="str">
            <v>广州瑞丰化妆品有限公司</v>
          </cell>
          <cell r="D806" t="str">
            <v>4401960QT2</v>
          </cell>
          <cell r="E806">
            <v>0</v>
          </cell>
        </row>
        <row r="807">
          <cell r="C807" t="str">
            <v>广州瑞佩盈日用品有限公司</v>
          </cell>
          <cell r="D807" t="str">
            <v>4401960E8C</v>
          </cell>
          <cell r="E807">
            <v>0</v>
          </cell>
        </row>
        <row r="808">
          <cell r="C808" t="str">
            <v>广州瑞兴特电子科技有限公司</v>
          </cell>
          <cell r="D808" t="str">
            <v>443096521N</v>
          </cell>
          <cell r="E808">
            <v>0</v>
          </cell>
        </row>
        <row r="809">
          <cell r="C809" t="str">
            <v>广州瑞胤祥文具有限公司</v>
          </cell>
          <cell r="D809" t="str">
            <v>4401960FBV</v>
          </cell>
          <cell r="E809">
            <v>0</v>
          </cell>
        </row>
        <row r="810">
          <cell r="C810" t="str">
            <v>广州润辰照明有限公司</v>
          </cell>
          <cell r="D810" t="str">
            <v>无海关代码</v>
          </cell>
          <cell r="E810">
            <v>0</v>
          </cell>
        </row>
        <row r="811">
          <cell r="C811" t="str">
            <v>广州润研化妆品有限公司</v>
          </cell>
          <cell r="D811" t="str">
            <v>4401960PAJ</v>
          </cell>
          <cell r="E811">
            <v>0</v>
          </cell>
        </row>
        <row r="812">
          <cell r="C812" t="str">
            <v>广州萨航石业有限公司</v>
          </cell>
          <cell r="D812" t="str">
            <v>4401960NMW</v>
          </cell>
          <cell r="E812">
            <v>0</v>
          </cell>
        </row>
        <row r="813">
          <cell r="C813" t="str">
            <v>广州赛乐斯贸易有限公司</v>
          </cell>
          <cell r="D813" t="str">
            <v>﻿4401960Q5N</v>
          </cell>
          <cell r="E813">
            <v>0</v>
          </cell>
        </row>
        <row r="814">
          <cell r="C814" t="str">
            <v>广州三晟汽车用品有限公司</v>
          </cell>
          <cell r="D814" t="str">
            <v>4401968CU1</v>
          </cell>
          <cell r="E814">
            <v>0</v>
          </cell>
        </row>
        <row r="815">
          <cell r="C815" t="str">
            <v>广州三崎气缸垫有限公司</v>
          </cell>
          <cell r="D815">
            <v>4451964946</v>
          </cell>
          <cell r="E815">
            <v>0</v>
          </cell>
        </row>
        <row r="816">
          <cell r="C816" t="str">
            <v>广州三体环保设备有限公司</v>
          </cell>
          <cell r="D816" t="str">
            <v>4401963FF8</v>
          </cell>
          <cell r="E816">
            <v>0</v>
          </cell>
        </row>
        <row r="817">
          <cell r="C817" t="str">
            <v>广州森宝紧固件有限公司</v>
          </cell>
          <cell r="D817" t="str">
            <v>无海关代码</v>
          </cell>
          <cell r="E817">
            <v>0</v>
          </cell>
        </row>
        <row r="818">
          <cell r="C818" t="str">
            <v>广州尚谷皮具有限公司</v>
          </cell>
          <cell r="D818" t="str">
            <v>4401968D64</v>
          </cell>
          <cell r="E818">
            <v>0</v>
          </cell>
        </row>
        <row r="819">
          <cell r="C819" t="str">
            <v>广州尚耐实业有限公司</v>
          </cell>
          <cell r="D819" t="str">
            <v>44239687XQ</v>
          </cell>
          <cell r="E819">
            <v>0</v>
          </cell>
        </row>
        <row r="820">
          <cell r="C820" t="str">
            <v>广州申鹏电气集团有限公司</v>
          </cell>
          <cell r="D820">
            <v>4423968854</v>
          </cell>
          <cell r="E820">
            <v>0</v>
          </cell>
        </row>
        <row r="821">
          <cell r="C821" t="str">
            <v>广州圣达汽车配件有限公司</v>
          </cell>
          <cell r="D821" t="str">
            <v>4401960RP2</v>
          </cell>
          <cell r="E821">
            <v>0</v>
          </cell>
        </row>
        <row r="822">
          <cell r="C822" t="str">
            <v>广州圣丽丝美容设备有限公司</v>
          </cell>
          <cell r="D822" t="str">
            <v>无海关代码</v>
          </cell>
          <cell r="E822">
            <v>0</v>
          </cell>
        </row>
        <row r="823">
          <cell r="C823" t="str">
            <v>广州狮腾科技有限公司</v>
          </cell>
          <cell r="D823" t="str">
            <v>44239687Y5</v>
          </cell>
          <cell r="E823">
            <v>0</v>
          </cell>
        </row>
        <row r="824">
          <cell r="C824" t="str">
            <v>广州时光电子有限公司</v>
          </cell>
          <cell r="D824" t="str">
            <v>44239688CW</v>
          </cell>
          <cell r="E824">
            <v>0</v>
          </cell>
        </row>
        <row r="825">
          <cell r="C825" t="str">
            <v>广州时尚锋供应链管理有限公司</v>
          </cell>
          <cell r="D825" t="str">
            <v>4401960HNX</v>
          </cell>
          <cell r="E825">
            <v>0</v>
          </cell>
        </row>
        <row r="826">
          <cell r="C826" t="str">
            <v>广州石创纸品制造有限公司</v>
          </cell>
          <cell r="D826" t="str">
            <v>4401960XEL</v>
          </cell>
          <cell r="E826">
            <v>0</v>
          </cell>
        </row>
        <row r="827">
          <cell r="C827" t="str">
            <v>广州世博文具有限公司</v>
          </cell>
          <cell r="D827" t="str">
            <v>4401960H5Z</v>
          </cell>
          <cell r="E827">
            <v>0</v>
          </cell>
        </row>
        <row r="828">
          <cell r="C828" t="str">
            <v>广州世纪婚纱礼服有限公司</v>
          </cell>
          <cell r="D828" t="str">
            <v>44239688DR</v>
          </cell>
          <cell r="E828">
            <v>0</v>
          </cell>
        </row>
        <row r="829">
          <cell r="C829" t="str">
            <v>广州仕戎皮具有限公司</v>
          </cell>
          <cell r="D829" t="str">
            <v>443096543X</v>
          </cell>
          <cell r="E829">
            <v>0</v>
          </cell>
        </row>
        <row r="830">
          <cell r="C830" t="str">
            <v>广州市爱仕珠宝有限公司</v>
          </cell>
          <cell r="D830" t="str">
            <v>44239687YE</v>
          </cell>
          <cell r="E830">
            <v>0</v>
          </cell>
        </row>
        <row r="831">
          <cell r="C831" t="str">
            <v>广州市艾玛诺贸易有限公司</v>
          </cell>
          <cell r="D831" t="str">
            <v>4401960QY3</v>
          </cell>
          <cell r="E831">
            <v>0</v>
          </cell>
        </row>
        <row r="832">
          <cell r="C832" t="str">
            <v>广州市艾特五金饰品有限公司</v>
          </cell>
          <cell r="D832" t="str">
            <v>无海关代码</v>
          </cell>
          <cell r="E832">
            <v>0</v>
          </cell>
        </row>
        <row r="833">
          <cell r="C833" t="str">
            <v>广州市安氪智能科技有限公司</v>
          </cell>
          <cell r="D833" t="str">
            <v>无海关代码</v>
          </cell>
          <cell r="E833">
            <v>0</v>
          </cell>
        </row>
        <row r="834">
          <cell r="C834" t="str">
            <v>广州市安雅建材科技有限公司</v>
          </cell>
          <cell r="D834" t="str">
            <v>无海关代码</v>
          </cell>
          <cell r="E834">
            <v>0</v>
          </cell>
        </row>
        <row r="835">
          <cell r="C835" t="str">
            <v>广州市安喆建材有限公司</v>
          </cell>
          <cell r="D835" t="str">
            <v>44309651AW</v>
          </cell>
          <cell r="E835">
            <v>0</v>
          </cell>
        </row>
        <row r="836">
          <cell r="C836" t="str">
            <v>广州市奥美迪灯光设备有限公司</v>
          </cell>
          <cell r="D836" t="str">
            <v>4401968C20</v>
          </cell>
          <cell r="E836">
            <v>0</v>
          </cell>
        </row>
        <row r="837">
          <cell r="C837" t="str">
            <v>广州市澳源电子有限公司</v>
          </cell>
          <cell r="D837" t="str">
            <v>无海关代码</v>
          </cell>
          <cell r="E837">
            <v>0</v>
          </cell>
        </row>
        <row r="838">
          <cell r="C838" t="str">
            <v>广州市白云区真好汽配贸易中心</v>
          </cell>
          <cell r="D838" t="str">
            <v>44019609XY</v>
          </cell>
          <cell r="E838">
            <v>0</v>
          </cell>
        </row>
        <row r="839">
          <cell r="C839" t="str">
            <v>广州市百钡晋承汽车配件有限公司</v>
          </cell>
          <cell r="D839" t="str">
            <v>440196909P</v>
          </cell>
          <cell r="E839">
            <v>0</v>
          </cell>
        </row>
        <row r="840">
          <cell r="C840" t="str">
            <v>广州市保骅汽保设备有限公司</v>
          </cell>
          <cell r="D840" t="str">
            <v>﻿4451965602、44239686E4</v>
          </cell>
          <cell r="E840">
            <v>0</v>
          </cell>
        </row>
        <row r="841">
          <cell r="C841" t="str">
            <v>广州市宝承电子科技有限公司</v>
          </cell>
          <cell r="D841" t="str">
            <v>无海关代码</v>
          </cell>
          <cell r="E841">
            <v>0</v>
          </cell>
        </row>
        <row r="842">
          <cell r="C842" t="str">
            <v>广州市贝力机床有限公司</v>
          </cell>
          <cell r="D842">
            <v>4401961064</v>
          </cell>
          <cell r="E842">
            <v>0</v>
          </cell>
        </row>
        <row r="843">
          <cell r="C843" t="str">
            <v>广州市本捷舞台设备有限公司</v>
          </cell>
          <cell r="D843">
            <v>4423968520</v>
          </cell>
          <cell r="E843">
            <v>0</v>
          </cell>
        </row>
        <row r="844">
          <cell r="C844" t="str">
            <v>广州市搏翔户外用品有限公司</v>
          </cell>
          <cell r="D844" t="str">
            <v>44019689C0</v>
          </cell>
          <cell r="E844">
            <v>0</v>
          </cell>
        </row>
        <row r="845">
          <cell r="C845" t="str">
            <v>广州市昌缘舞台灯光设备有限公司</v>
          </cell>
          <cell r="D845" t="str">
            <v>无海关代码</v>
          </cell>
          <cell r="E845">
            <v>0</v>
          </cell>
        </row>
        <row r="846">
          <cell r="C846" t="str">
            <v>广州市登科经济发展有限公司</v>
          </cell>
          <cell r="D846" t="str">
            <v>4401966EQT</v>
          </cell>
          <cell r="E846">
            <v>0</v>
          </cell>
        </row>
        <row r="847">
          <cell r="C847" t="str">
            <v>广州市狄松机械设备有限公司</v>
          </cell>
          <cell r="D847" t="str">
            <v>4401960K17</v>
          </cell>
          <cell r="E847">
            <v>0</v>
          </cell>
        </row>
        <row r="848">
          <cell r="C848" t="str">
            <v>广州市迪梵日用品有限公司</v>
          </cell>
          <cell r="D848" t="str">
            <v>4401963G5M</v>
          </cell>
          <cell r="E848">
            <v>0</v>
          </cell>
        </row>
        <row r="849">
          <cell r="C849" t="str">
            <v>广州市迪田进出口贸易有限公司</v>
          </cell>
          <cell r="D849" t="str">
            <v>﻿4451966958</v>
          </cell>
          <cell r="E849">
            <v>0</v>
          </cell>
        </row>
        <row r="850">
          <cell r="C850" t="str">
            <v>广州市点子包装印刷有限公司</v>
          </cell>
          <cell r="D850" t="str">
            <v>44239687HN</v>
          </cell>
          <cell r="E850">
            <v>0</v>
          </cell>
        </row>
        <row r="851">
          <cell r="C851" t="str">
            <v>广州市点子珠宝有限公司</v>
          </cell>
          <cell r="D851" t="str">
            <v>44239688MR</v>
          </cell>
          <cell r="E851">
            <v>0</v>
          </cell>
        </row>
        <row r="852">
          <cell r="C852" t="str">
            <v>广州市顶亮科技有限公司</v>
          </cell>
          <cell r="D852" t="str">
            <v>4401960RBT</v>
          </cell>
          <cell r="E852">
            <v>0</v>
          </cell>
        </row>
        <row r="853">
          <cell r="C853" t="str">
            <v>广州市东莱珂首饰有限公司</v>
          </cell>
          <cell r="D853" t="str">
            <v>无海关代码</v>
          </cell>
          <cell r="E853">
            <v>0</v>
          </cell>
        </row>
        <row r="854">
          <cell r="C854" t="str">
            <v>广州市丰银进出口有限公司</v>
          </cell>
          <cell r="D854" t="str">
            <v>4401960F3R</v>
          </cell>
          <cell r="E854">
            <v>0</v>
          </cell>
        </row>
        <row r="855">
          <cell r="C855" t="str">
            <v>广州市凤维祥世纺织品有限公司</v>
          </cell>
          <cell r="D855" t="str">
            <v>﻿44019669FP</v>
          </cell>
          <cell r="E855">
            <v>0</v>
          </cell>
        </row>
        <row r="856">
          <cell r="C856" t="str">
            <v>广州市共科电子科技有限公司</v>
          </cell>
          <cell r="D856">
            <v>4423962241</v>
          </cell>
          <cell r="E856">
            <v>0</v>
          </cell>
        </row>
        <row r="857">
          <cell r="C857" t="str">
            <v>广州市广钜福汽车配件有限责任公司</v>
          </cell>
          <cell r="D857" t="str">
            <v>4401968DAR</v>
          </cell>
          <cell r="E857">
            <v>0</v>
          </cell>
        </row>
        <row r="858">
          <cell r="C858" t="str">
            <v>广州市广笙游乐设备有限公司</v>
          </cell>
          <cell r="D858">
            <v>4423963569</v>
          </cell>
          <cell r="E858">
            <v>0</v>
          </cell>
        </row>
        <row r="859">
          <cell r="C859" t="str">
            <v>广州市海峡力源电子科技有限公司</v>
          </cell>
          <cell r="D859" t="str">
            <v>无海关代码</v>
          </cell>
          <cell r="E859">
            <v>0</v>
          </cell>
        </row>
        <row r="860">
          <cell r="C860" t="str">
            <v>广州市皓一科技有限公司</v>
          </cell>
          <cell r="D860" t="str">
            <v>无海关代码</v>
          </cell>
          <cell r="E860">
            <v>0</v>
          </cell>
        </row>
        <row r="861">
          <cell r="C861" t="str">
            <v>广州市合派包装制品有限公司</v>
          </cell>
          <cell r="D861" t="str">
            <v>4401960RQB</v>
          </cell>
          <cell r="E861">
            <v>0</v>
          </cell>
        </row>
        <row r="862">
          <cell r="C862" t="str">
            <v>广州市和能自动化设备有限公司</v>
          </cell>
          <cell r="D862" t="str">
            <v>4401960R7V</v>
          </cell>
          <cell r="E862">
            <v>0</v>
          </cell>
        </row>
        <row r="863">
          <cell r="C863" t="str">
            <v>广州市恒沣达工程机械设备有限公司</v>
          </cell>
          <cell r="D863" t="str">
            <v>4401960QE1</v>
          </cell>
          <cell r="E863">
            <v>0</v>
          </cell>
        </row>
        <row r="864">
          <cell r="C864" t="str">
            <v>广州市珩大音响设备有限公司</v>
          </cell>
          <cell r="D864" t="str">
            <v>无海关代码</v>
          </cell>
          <cell r="E864">
            <v>0</v>
          </cell>
        </row>
        <row r="865">
          <cell r="C865" t="str">
            <v>广州市弘达服装制造有限公司</v>
          </cell>
          <cell r="D865" t="str">
            <v>4401960RF3</v>
          </cell>
          <cell r="E865">
            <v>0</v>
          </cell>
        </row>
        <row r="866">
          <cell r="C866" t="str">
            <v>广州市泓智机械有限公司</v>
          </cell>
          <cell r="D866" t="str">
            <v>44019679KJ</v>
          </cell>
          <cell r="E866">
            <v>0</v>
          </cell>
        </row>
        <row r="867">
          <cell r="C867" t="str">
            <v>广州市红新印刷有限公司</v>
          </cell>
          <cell r="D867" t="str">
            <v>4401960LAF</v>
          </cell>
          <cell r="E867">
            <v>0</v>
          </cell>
        </row>
        <row r="868">
          <cell r="C868" t="str">
            <v>广州市红妆佳莲化妆品有限公司</v>
          </cell>
          <cell r="D868" t="str">
            <v>4401960QUS</v>
          </cell>
          <cell r="E868">
            <v>0</v>
          </cell>
        </row>
        <row r="869">
          <cell r="C869" t="str">
            <v>广州市鸿盛益汽配有限公司</v>
          </cell>
          <cell r="D869" t="str">
            <v>无海关代码</v>
          </cell>
          <cell r="E869">
            <v>0</v>
          </cell>
        </row>
        <row r="870">
          <cell r="C870" t="str">
            <v>广州市鸿洲益科技有限公司</v>
          </cell>
          <cell r="D870" t="str">
            <v>无海关代码</v>
          </cell>
          <cell r="E870">
            <v>0</v>
          </cell>
        </row>
        <row r="871">
          <cell r="C871" t="str">
            <v>广州市骅东电脑科技有限公司</v>
          </cell>
          <cell r="D871" t="str">
            <v>4401960BE6</v>
          </cell>
          <cell r="E871">
            <v>0</v>
          </cell>
        </row>
        <row r="872">
          <cell r="C872" t="str">
            <v>广州市桦雷贸易有限公司</v>
          </cell>
          <cell r="D872" t="str">
            <v>无海关代码</v>
          </cell>
          <cell r="E872">
            <v>0</v>
          </cell>
        </row>
        <row r="873">
          <cell r="C873" t="str">
            <v>广州市寰通涂料实业有限公司</v>
          </cell>
          <cell r="D873" t="str">
            <v>44019659A5</v>
          </cell>
          <cell r="E873">
            <v>0</v>
          </cell>
        </row>
        <row r="874">
          <cell r="C874" t="str">
            <v>广州市吉成电子科技有限公司</v>
          </cell>
          <cell r="D874">
            <v>4451966369</v>
          </cell>
          <cell r="E874">
            <v>0</v>
          </cell>
        </row>
        <row r="875">
          <cell r="C875" t="str">
            <v>广州市嘉佳机械密封件有限公司</v>
          </cell>
          <cell r="D875" t="str">
            <v>44019409GC</v>
          </cell>
          <cell r="E875">
            <v>0</v>
          </cell>
        </row>
        <row r="876">
          <cell r="C876" t="str">
            <v>广州市嘉乐舞台设备有限公司</v>
          </cell>
          <cell r="D876" t="str">
            <v>4401960QAW</v>
          </cell>
          <cell r="E876">
            <v>0</v>
          </cell>
        </row>
        <row r="877">
          <cell r="C877" t="str">
            <v>广州市珈裕商贸发展有限公司</v>
          </cell>
          <cell r="D877" t="str">
            <v>无海关代码</v>
          </cell>
          <cell r="E877">
            <v>0</v>
          </cell>
        </row>
        <row r="878">
          <cell r="C878" t="str">
            <v>广州市杰杨科技有限公司</v>
          </cell>
          <cell r="D878" t="str">
            <v>4401968B1C</v>
          </cell>
          <cell r="E878">
            <v>0</v>
          </cell>
        </row>
        <row r="879">
          <cell r="C879" t="str">
            <v>广州市洁佩特清洁设备有限公司</v>
          </cell>
          <cell r="D879" t="str">
            <v>4401968DEX</v>
          </cell>
          <cell r="E879">
            <v>0</v>
          </cell>
        </row>
        <row r="880">
          <cell r="C880" t="str">
            <v>广州市金佰嘉电子科技有限公司</v>
          </cell>
          <cell r="D880" t="str">
            <v>4401960P8H</v>
          </cell>
          <cell r="E880">
            <v>0</v>
          </cell>
        </row>
        <row r="881">
          <cell r="C881" t="str">
            <v>广州市金由美化妆品有限公司</v>
          </cell>
          <cell r="D881" t="str">
            <v>44239687WC</v>
          </cell>
          <cell r="E881">
            <v>0</v>
          </cell>
        </row>
        <row r="882">
          <cell r="C882" t="str">
            <v>广州市晶佰利电子有限公司</v>
          </cell>
          <cell r="D882" t="str">
            <v>4401968DL7</v>
          </cell>
          <cell r="E882">
            <v>0</v>
          </cell>
        </row>
        <row r="883">
          <cell r="C883" t="str">
            <v>广州市景明光电科技有限公司</v>
          </cell>
          <cell r="D883" t="str">
            <v>4401960TZG</v>
          </cell>
          <cell r="E883">
            <v>0</v>
          </cell>
        </row>
        <row r="884">
          <cell r="C884" t="str">
            <v>广州市靖力贸易有限公司</v>
          </cell>
          <cell r="D884" t="str">
            <v>无海关代码</v>
          </cell>
          <cell r="E884">
            <v>0</v>
          </cell>
        </row>
        <row r="885">
          <cell r="C885" t="str">
            <v>广州市巨宏光电有限公司</v>
          </cell>
          <cell r="D885">
            <v>4423962606</v>
          </cell>
          <cell r="E885">
            <v>0</v>
          </cell>
        </row>
        <row r="886">
          <cell r="C886" t="str">
            <v>广州市俊晓电子有限公司</v>
          </cell>
          <cell r="D886" t="str">
            <v>4401966F0U</v>
          </cell>
          <cell r="E886">
            <v>0</v>
          </cell>
        </row>
        <row r="887">
          <cell r="C887" t="str">
            <v>广州市卡迪机车配件有限公司</v>
          </cell>
          <cell r="D887" t="str">
            <v>4401963JXC</v>
          </cell>
          <cell r="E887">
            <v>0</v>
          </cell>
        </row>
        <row r="888">
          <cell r="C888" t="str">
            <v>广州市科轮动力机械有限公司</v>
          </cell>
          <cell r="D888" t="str">
            <v>4401960CJG</v>
          </cell>
          <cell r="E888">
            <v>0</v>
          </cell>
        </row>
        <row r="889">
          <cell r="C889" t="str">
            <v>广州市科纳威音响设备有限公司</v>
          </cell>
          <cell r="D889" t="str">
            <v>无海关代码</v>
          </cell>
          <cell r="E889">
            <v>0</v>
          </cell>
        </row>
        <row r="890">
          <cell r="C890" t="str">
            <v>广州市莱贝假发有限公司</v>
          </cell>
          <cell r="D890">
            <v>4423962892</v>
          </cell>
          <cell r="E890">
            <v>0</v>
          </cell>
        </row>
        <row r="891">
          <cell r="C891" t="str">
            <v>广州市莱锡电子有限公司</v>
          </cell>
          <cell r="D891" t="str">
            <v>44019690ZP</v>
          </cell>
          <cell r="E891">
            <v>0</v>
          </cell>
        </row>
        <row r="892">
          <cell r="C892" t="str">
            <v>广州市力歌锐驰音响设备有限公司</v>
          </cell>
          <cell r="D892" t="str">
            <v>44239686CY</v>
          </cell>
          <cell r="E892">
            <v>0</v>
          </cell>
        </row>
        <row r="893">
          <cell r="C893" t="str">
            <v>广州市立韩道工贸有限公司</v>
          </cell>
          <cell r="D893">
            <v>4423964848</v>
          </cell>
          <cell r="E893">
            <v>0</v>
          </cell>
        </row>
        <row r="894">
          <cell r="C894" t="str">
            <v>广州市亮珊服饰有限公司</v>
          </cell>
          <cell r="D894" t="str">
            <v>无海关代码</v>
          </cell>
          <cell r="E894">
            <v>0</v>
          </cell>
        </row>
        <row r="895">
          <cell r="C895" t="str">
            <v>广州市龙拓五金有限公司</v>
          </cell>
          <cell r="D895" t="str">
            <v>4401960JK3</v>
          </cell>
          <cell r="E895">
            <v>0</v>
          </cell>
        </row>
        <row r="896">
          <cell r="C896" t="str">
            <v>广州市毛线站服饰有限公司</v>
          </cell>
          <cell r="D896" t="str">
            <v>4401960A4R</v>
          </cell>
          <cell r="E896">
            <v>0</v>
          </cell>
        </row>
        <row r="897">
          <cell r="C897" t="str">
            <v>广州市美岚科技有限公司</v>
          </cell>
          <cell r="D897" t="str">
            <v>4401960R9R</v>
          </cell>
          <cell r="E897">
            <v>0</v>
          </cell>
        </row>
        <row r="898">
          <cell r="C898" t="str">
            <v>广州市美强无纺布包装制品有限公司</v>
          </cell>
          <cell r="D898" t="str">
            <v>4401968CCW</v>
          </cell>
          <cell r="E898">
            <v>0</v>
          </cell>
        </row>
        <row r="899">
          <cell r="C899" t="str">
            <v>广州市米乐贸易有限公司</v>
          </cell>
          <cell r="D899">
            <v>4430965427</v>
          </cell>
          <cell r="E899">
            <v>0</v>
          </cell>
        </row>
        <row r="900">
          <cell r="C900" t="str">
            <v>广州市明沃智造科技有限公司</v>
          </cell>
          <cell r="D900" t="str">
            <v>4401960C6L</v>
          </cell>
          <cell r="E900">
            <v>0</v>
          </cell>
        </row>
        <row r="901">
          <cell r="C901" t="str">
            <v>广州市摩娅皮具有限公司</v>
          </cell>
          <cell r="D901" t="str">
            <v>无海关代码</v>
          </cell>
          <cell r="E901">
            <v>0</v>
          </cell>
        </row>
        <row r="902">
          <cell r="C902" t="str">
            <v>广州市摩支天材料科技有限公司</v>
          </cell>
          <cell r="D902" t="str">
            <v>44309652TX</v>
          </cell>
          <cell r="E902">
            <v>0</v>
          </cell>
        </row>
        <row r="903">
          <cell r="C903" t="str">
            <v>广州市欧德户外家具有限公司</v>
          </cell>
          <cell r="D903" t="str">
            <v>44239687XB</v>
          </cell>
          <cell r="E903">
            <v>0</v>
          </cell>
        </row>
        <row r="904">
          <cell r="C904" t="str">
            <v>广州市欧谊服装有限公司</v>
          </cell>
          <cell r="D904" t="str">
            <v>无海关代码</v>
          </cell>
          <cell r="E904">
            <v>0</v>
          </cell>
        </row>
        <row r="905">
          <cell r="C905" t="str">
            <v>广州市帕娜斯克包装材料科技有限公司</v>
          </cell>
          <cell r="D905" t="str">
            <v>4401960RFH</v>
          </cell>
          <cell r="E905">
            <v>0</v>
          </cell>
        </row>
        <row r="906">
          <cell r="C906" t="str">
            <v>广州市派林五金制品有限公司</v>
          </cell>
          <cell r="D906" t="str">
            <v>无海关代码</v>
          </cell>
          <cell r="E906">
            <v>0</v>
          </cell>
        </row>
        <row r="907">
          <cell r="C907" t="str">
            <v>广州市裴特篷装饰工程有限公司</v>
          </cell>
          <cell r="D907">
            <v>4423964576</v>
          </cell>
          <cell r="E907">
            <v>0</v>
          </cell>
        </row>
        <row r="908">
          <cell r="C908" t="str">
            <v>广州市柒盾服装辅料有限公司</v>
          </cell>
          <cell r="D908" t="str">
            <v>﻿4401960NY4</v>
          </cell>
          <cell r="E908">
            <v>0</v>
          </cell>
        </row>
        <row r="909">
          <cell r="C909" t="str">
            <v>广州市奇量电子有限公司</v>
          </cell>
          <cell r="D909" t="str">
            <v>4401960PNK</v>
          </cell>
          <cell r="E909">
            <v>0</v>
          </cell>
        </row>
        <row r="910">
          <cell r="C910" t="str">
            <v>广州市晴亨贸易有限公司</v>
          </cell>
          <cell r="D910" t="str">
            <v>﻿4401960N63</v>
          </cell>
          <cell r="E910">
            <v>0</v>
          </cell>
        </row>
        <row r="911">
          <cell r="C911" t="str">
            <v>广州市冉日居家用品有限公司</v>
          </cell>
          <cell r="D911" t="str">
            <v>无海关代码</v>
          </cell>
          <cell r="E911">
            <v>0</v>
          </cell>
        </row>
        <row r="912">
          <cell r="C912" t="str">
            <v>广州市锐博新材料股份有限公司</v>
          </cell>
          <cell r="D912" t="str">
            <v>无海关代码</v>
          </cell>
          <cell r="E912">
            <v>0</v>
          </cell>
        </row>
        <row r="913">
          <cell r="C913" t="str">
            <v>广州市三飞舞台灯光设备有限公司</v>
          </cell>
          <cell r="D913" t="str">
            <v>4401963GWK</v>
          </cell>
          <cell r="E913">
            <v>0</v>
          </cell>
        </row>
        <row r="914">
          <cell r="C914" t="str">
            <v>广州市森碧家用电器有限公司</v>
          </cell>
          <cell r="D914" t="str">
            <v>44309609H0</v>
          </cell>
          <cell r="E914">
            <v>0</v>
          </cell>
        </row>
        <row r="915">
          <cell r="C915" t="str">
            <v>广州市善友机械设备有限公司</v>
          </cell>
          <cell r="D915" t="str">
            <v>4401960LL7</v>
          </cell>
          <cell r="E915">
            <v>0</v>
          </cell>
        </row>
        <row r="916">
          <cell r="C916" t="str">
            <v>广州市神剑汽车用品有限公司</v>
          </cell>
          <cell r="D916" t="str">
            <v>4401968CUP</v>
          </cell>
          <cell r="E916">
            <v>0</v>
          </cell>
        </row>
        <row r="917">
          <cell r="C917" t="str">
            <v>广州市声达音响设备有限公司</v>
          </cell>
          <cell r="D917" t="str">
            <v>44239685HD</v>
          </cell>
          <cell r="E917">
            <v>0</v>
          </cell>
        </row>
        <row r="918">
          <cell r="C918" t="str">
            <v>广州市施泰可科技有限公司</v>
          </cell>
          <cell r="D918" t="str">
            <v>4401960PK2</v>
          </cell>
          <cell r="E918">
            <v>0</v>
          </cell>
        </row>
        <row r="919">
          <cell r="C919" t="str">
            <v>广州市水苹科技有限公司</v>
          </cell>
          <cell r="D919" t="str">
            <v>44309654G0</v>
          </cell>
          <cell r="E919">
            <v>0</v>
          </cell>
        </row>
        <row r="920">
          <cell r="C920" t="str">
            <v>广州市思迪贸易有限公司</v>
          </cell>
          <cell r="D920">
            <v>4401944589</v>
          </cell>
          <cell r="E920">
            <v>0</v>
          </cell>
        </row>
        <row r="921">
          <cell r="C921" t="str">
            <v>广州市泰阳工艺制品有限公司</v>
          </cell>
          <cell r="D921" t="str">
            <v>无海关代码</v>
          </cell>
          <cell r="E921">
            <v>0</v>
          </cell>
        </row>
        <row r="922">
          <cell r="C922" t="str">
            <v>广州市桃源电子科技有限公司</v>
          </cell>
          <cell r="D922" t="str">
            <v>无海关代码</v>
          </cell>
          <cell r="E922">
            <v>0</v>
          </cell>
        </row>
        <row r="923">
          <cell r="C923" t="str">
            <v>广州市腾歌音响设备有限公司</v>
          </cell>
          <cell r="D923" t="str">
            <v>4401968BCZ</v>
          </cell>
          <cell r="E923">
            <v>0</v>
          </cell>
        </row>
        <row r="924">
          <cell r="C924" t="str">
            <v>广州市腾功机械设备有限公司</v>
          </cell>
          <cell r="D924">
            <v>4423968840</v>
          </cell>
          <cell r="E924">
            <v>0</v>
          </cell>
        </row>
        <row r="925">
          <cell r="C925" t="str">
            <v>广州市天锌贸易有限公司</v>
          </cell>
          <cell r="D925" t="str">
            <v>无海关代码</v>
          </cell>
          <cell r="E925">
            <v>0</v>
          </cell>
        </row>
        <row r="926">
          <cell r="C926" t="str">
            <v>广州市天银国际贸易有限公司</v>
          </cell>
          <cell r="D926" t="str">
            <v>4401960H71</v>
          </cell>
          <cell r="E926">
            <v>0</v>
          </cell>
        </row>
        <row r="927">
          <cell r="C927" t="str">
            <v>广州市天越服装贸易有限公司</v>
          </cell>
          <cell r="D927" t="str">
            <v>无海关代码</v>
          </cell>
          <cell r="E927">
            <v>0</v>
          </cell>
        </row>
        <row r="928">
          <cell r="C928" t="str">
            <v>广州市通韵科技有限公司</v>
          </cell>
          <cell r="D928" t="str">
            <v>无海关代码</v>
          </cell>
          <cell r="E928">
            <v>0</v>
          </cell>
        </row>
        <row r="929">
          <cell r="C929" t="str">
            <v>广州市童瑶康体设备有限公司</v>
          </cell>
          <cell r="D929" t="str">
            <v>4401960B0H</v>
          </cell>
          <cell r="E929">
            <v>0</v>
          </cell>
        </row>
        <row r="930">
          <cell r="C930" t="str">
            <v>广州市统派斯恩机械有限公司</v>
          </cell>
          <cell r="D930" t="str">
            <v>44019690AU</v>
          </cell>
          <cell r="E930">
            <v>0</v>
          </cell>
        </row>
        <row r="931">
          <cell r="C931" t="str">
            <v>广州市旺千颜电子科技有限公司</v>
          </cell>
          <cell r="D931" t="str">
            <v>4401960PZJ</v>
          </cell>
          <cell r="E931">
            <v>0</v>
          </cell>
        </row>
        <row r="932">
          <cell r="C932" t="str">
            <v>广州市威继皮具有限公司</v>
          </cell>
          <cell r="D932" t="str">
            <v>4401960JK2</v>
          </cell>
          <cell r="E932">
            <v>0</v>
          </cell>
        </row>
        <row r="933">
          <cell r="C933" t="str">
            <v>广州市威耀汽车配件有限公司</v>
          </cell>
          <cell r="D933" t="str">
            <v>4401960BDV</v>
          </cell>
          <cell r="E933">
            <v>0</v>
          </cell>
        </row>
        <row r="934">
          <cell r="C934" t="str">
            <v>广州市微曼电子科技有限公司</v>
          </cell>
          <cell r="D934" t="str">
            <v>4401966FPV</v>
          </cell>
          <cell r="E934">
            <v>0</v>
          </cell>
        </row>
        <row r="935">
          <cell r="C935" t="str">
            <v>广州市唯尔森服装有限公司</v>
          </cell>
          <cell r="D935" t="str">
            <v>440194090A</v>
          </cell>
          <cell r="E935">
            <v>0</v>
          </cell>
        </row>
        <row r="936">
          <cell r="C936" t="str">
            <v>广州市纬东金属制品有限公司</v>
          </cell>
          <cell r="D936">
            <v>4423963284</v>
          </cell>
          <cell r="E936">
            <v>0</v>
          </cell>
        </row>
        <row r="937">
          <cell r="C937" t="str">
            <v>广州市小金音响设备有限公司</v>
          </cell>
          <cell r="D937">
            <v>4423963517</v>
          </cell>
          <cell r="E937">
            <v>0</v>
          </cell>
        </row>
        <row r="938">
          <cell r="C938" t="str">
            <v>广州市新德隆纺织有限公司</v>
          </cell>
          <cell r="D938" t="str">
            <v>﻿4401966F3K</v>
          </cell>
          <cell r="E938">
            <v>0</v>
          </cell>
        </row>
        <row r="939">
          <cell r="C939" t="str">
            <v>广州市鑫美印刷有限公司</v>
          </cell>
          <cell r="D939" t="str">
            <v>44012608MW</v>
          </cell>
          <cell r="E939">
            <v>0</v>
          </cell>
        </row>
        <row r="940">
          <cell r="C940" t="str">
            <v>广州市鑫镁光电科技有限公司</v>
          </cell>
          <cell r="D940" t="str">
            <v>4401968D4E</v>
          </cell>
          <cell r="E940">
            <v>0</v>
          </cell>
        </row>
        <row r="941">
          <cell r="C941" t="str">
            <v>广州市信合音响设备有限公司</v>
          </cell>
          <cell r="D941" t="str">
            <v>442396865D</v>
          </cell>
          <cell r="E941">
            <v>0</v>
          </cell>
        </row>
        <row r="942">
          <cell r="C942" t="str">
            <v>广州市幸湾实业有限公司</v>
          </cell>
          <cell r="D942" t="str">
            <v>4401963LS1</v>
          </cell>
          <cell r="E942">
            <v>0</v>
          </cell>
        </row>
        <row r="943">
          <cell r="C943" t="str">
            <v>广州市煊华五金制品有限公司</v>
          </cell>
          <cell r="D943" t="str">
            <v>443096548C</v>
          </cell>
          <cell r="E943">
            <v>0</v>
          </cell>
        </row>
        <row r="944">
          <cell r="C944" t="str">
            <v>广州市轩誉居家具有限公司</v>
          </cell>
          <cell r="D944" t="str">
            <v>4401960RES</v>
          </cell>
          <cell r="E944">
            <v>0</v>
          </cell>
        </row>
        <row r="945">
          <cell r="C945" t="str">
            <v>广州市迅亨皮具有限公司</v>
          </cell>
          <cell r="D945" t="str">
            <v>4401968DCP</v>
          </cell>
          <cell r="E945">
            <v>0</v>
          </cell>
        </row>
        <row r="946">
          <cell r="C946" t="str">
            <v>广州市雅晨厨房用品有限公司</v>
          </cell>
          <cell r="D946" t="str">
            <v>4401960BF0</v>
          </cell>
          <cell r="E946">
            <v>0</v>
          </cell>
        </row>
        <row r="947">
          <cell r="C947" t="str">
            <v>广州市雅亭家具有限公司</v>
          </cell>
          <cell r="D947" t="str">
            <v>无海关代码</v>
          </cell>
          <cell r="E947">
            <v>0</v>
          </cell>
        </row>
        <row r="948">
          <cell r="C948" t="str">
            <v>广州市雅维雅化妆品有限公司</v>
          </cell>
          <cell r="D948" t="str">
            <v>4401960UG3</v>
          </cell>
          <cell r="E948">
            <v>0</v>
          </cell>
        </row>
        <row r="949">
          <cell r="C949" t="str">
            <v>广州市杨林电子有限公司</v>
          </cell>
          <cell r="D949" t="str">
            <v>4401963DLM</v>
          </cell>
          <cell r="E949">
            <v>0</v>
          </cell>
        </row>
        <row r="950">
          <cell r="C950" t="str">
            <v>广州市洋瀛服饰有限公司</v>
          </cell>
          <cell r="D950" t="str">
            <v>﻿4401960QB3</v>
          </cell>
          <cell r="E950">
            <v>0</v>
          </cell>
        </row>
        <row r="951">
          <cell r="C951" t="str">
            <v>广州市耀纳舞台科技有限公司</v>
          </cell>
          <cell r="D951">
            <v>4423964161</v>
          </cell>
          <cell r="E951">
            <v>0</v>
          </cell>
        </row>
        <row r="952">
          <cell r="C952" t="str">
            <v>广州市耀翔新材料有限公司</v>
          </cell>
          <cell r="D952" t="str">
            <v>无海关代码</v>
          </cell>
          <cell r="E952">
            <v>0</v>
          </cell>
        </row>
        <row r="953">
          <cell r="C953" t="str">
            <v>广州市一路高包装机械技术有限公司</v>
          </cell>
          <cell r="D953">
            <v>4451963245</v>
          </cell>
          <cell r="E953">
            <v>0</v>
          </cell>
        </row>
        <row r="954">
          <cell r="C954" t="str">
            <v>广州市亿华汽车用品制造有限公司</v>
          </cell>
          <cell r="D954" t="str">
            <v>4401963JBN</v>
          </cell>
          <cell r="E954">
            <v>0</v>
          </cell>
        </row>
        <row r="955">
          <cell r="C955" t="str">
            <v>广州市亿汇五金电子有限公司</v>
          </cell>
          <cell r="D955">
            <v>4423941940</v>
          </cell>
          <cell r="E955">
            <v>0</v>
          </cell>
        </row>
        <row r="956">
          <cell r="C956" t="str">
            <v>广州市亿锦铝合金制品有限公司</v>
          </cell>
          <cell r="D956" t="str">
            <v>44239687PN</v>
          </cell>
          <cell r="E956">
            <v>0</v>
          </cell>
        </row>
        <row r="957">
          <cell r="C957" t="str">
            <v>广州市银彩包装有限公司</v>
          </cell>
          <cell r="D957" t="str">
            <v>4401960RFX</v>
          </cell>
          <cell r="E957">
            <v>0</v>
          </cell>
        </row>
        <row r="958">
          <cell r="C958" t="str">
            <v>广州市盈汇金属制品有限公司</v>
          </cell>
          <cell r="D958">
            <v>4451965428</v>
          </cell>
          <cell r="E958">
            <v>0</v>
          </cell>
        </row>
        <row r="959">
          <cell r="C959" t="str">
            <v>广州市盈泰服饰有限公司</v>
          </cell>
          <cell r="D959" t="str">
            <v>4401960NF6</v>
          </cell>
          <cell r="E959">
            <v>0</v>
          </cell>
        </row>
        <row r="960">
          <cell r="C960" t="str">
            <v>广州市迎力体育用品有限公司</v>
          </cell>
          <cell r="D960" t="str">
            <v>无海关代码</v>
          </cell>
          <cell r="E960">
            <v>0</v>
          </cell>
        </row>
        <row r="961">
          <cell r="C961" t="str">
            <v>广州市优多塑胶有限公司</v>
          </cell>
          <cell r="D961" t="str">
            <v>4401963JC3</v>
          </cell>
          <cell r="E961">
            <v>0</v>
          </cell>
        </row>
        <row r="962">
          <cell r="C962" t="str">
            <v>广州市优激塑料制品有限公司</v>
          </cell>
          <cell r="D962" t="str">
            <v>无海关代码</v>
          </cell>
          <cell r="E962">
            <v>0</v>
          </cell>
        </row>
        <row r="963">
          <cell r="C963" t="str">
            <v>广州市油研机械设备有限公司</v>
          </cell>
          <cell r="D963" t="str">
            <v>无海关代码</v>
          </cell>
          <cell r="E963">
            <v>0</v>
          </cell>
        </row>
        <row r="964">
          <cell r="C964" t="str">
            <v>广州市煜晶珠宝首饰有限公司</v>
          </cell>
          <cell r="D964">
            <v>4423963422</v>
          </cell>
          <cell r="E964">
            <v>0</v>
          </cell>
        </row>
        <row r="965">
          <cell r="C965" t="str">
            <v>广州市裕兴包装有限公司</v>
          </cell>
          <cell r="D965" t="str">
            <v>4401960K8G</v>
          </cell>
          <cell r="E965">
            <v>0</v>
          </cell>
        </row>
        <row r="966">
          <cell r="C966" t="str">
            <v>广州市远峰纺织科技有限公司</v>
          </cell>
          <cell r="D966" t="str">
            <v>4401960QF5</v>
          </cell>
          <cell r="E966">
            <v>0</v>
          </cell>
        </row>
        <row r="967">
          <cell r="C967" t="str">
            <v>广州市跃国电子有限公司</v>
          </cell>
          <cell r="D967" t="str">
            <v>44239689GP</v>
          </cell>
          <cell r="E967">
            <v>0</v>
          </cell>
        </row>
        <row r="968">
          <cell r="C968" t="str">
            <v>广州市云盛机车部件有限公司</v>
          </cell>
          <cell r="D968" t="str">
            <v>无海关代码</v>
          </cell>
          <cell r="E968">
            <v>0</v>
          </cell>
        </row>
        <row r="969">
          <cell r="C969" t="str">
            <v>广州市云探电子科技有限公司</v>
          </cell>
          <cell r="D969" t="str">
            <v>44239689SE</v>
          </cell>
          <cell r="E969">
            <v>0</v>
          </cell>
        </row>
        <row r="970">
          <cell r="C970" t="str">
            <v>广州市泽福医疗科技有限公司</v>
          </cell>
          <cell r="D970" t="str">
            <v>4401960FMS</v>
          </cell>
          <cell r="E970">
            <v>0</v>
          </cell>
        </row>
        <row r="971">
          <cell r="C971" t="str">
            <v>广州市展铭电子有限公司</v>
          </cell>
          <cell r="D971">
            <v>4423963482</v>
          </cell>
          <cell r="E971">
            <v>0</v>
          </cell>
        </row>
        <row r="972">
          <cell r="C972" t="str">
            <v>广州市展业汽车护理用品有限公司</v>
          </cell>
          <cell r="D972" t="str">
            <v>4401963LUZ</v>
          </cell>
          <cell r="E972">
            <v>0</v>
          </cell>
        </row>
        <row r="973">
          <cell r="C973" t="str">
            <v>广州市正米五金科技有限公司</v>
          </cell>
          <cell r="D973" t="str">
            <v>4401963FB1</v>
          </cell>
          <cell r="E973">
            <v>0</v>
          </cell>
        </row>
        <row r="974">
          <cell r="C974" t="str">
            <v>广州市智宝食品专用设备有限公司</v>
          </cell>
          <cell r="D974">
            <v>4423965485</v>
          </cell>
          <cell r="E974">
            <v>0</v>
          </cell>
        </row>
        <row r="975">
          <cell r="C975" t="str">
            <v>广州市致达电子科技有限公司</v>
          </cell>
          <cell r="D975" t="str">
            <v>无海关代码</v>
          </cell>
          <cell r="E975">
            <v>0</v>
          </cell>
        </row>
        <row r="976">
          <cell r="C976" t="str">
            <v>广州市中德西门电子有限公司</v>
          </cell>
          <cell r="D976" t="str">
            <v>无海关代码</v>
          </cell>
          <cell r="E976">
            <v>0</v>
          </cell>
        </row>
        <row r="977">
          <cell r="C977" t="str">
            <v>广州市中牌电子产品有限公司</v>
          </cell>
          <cell r="D977" t="str">
            <v>4401963KAQ</v>
          </cell>
          <cell r="E977">
            <v>0</v>
          </cell>
        </row>
        <row r="978">
          <cell r="C978" t="str">
            <v>广州市中域康体设备有限公司</v>
          </cell>
          <cell r="D978" t="str">
            <v>无海关代码</v>
          </cell>
          <cell r="E978">
            <v>0</v>
          </cell>
        </row>
        <row r="979">
          <cell r="C979" t="str">
            <v>广州市钻洋珠宝首饰有限公司</v>
          </cell>
          <cell r="D979" t="str">
            <v>无海关代码</v>
          </cell>
          <cell r="E979">
            <v>0</v>
          </cell>
        </row>
        <row r="980">
          <cell r="C980" t="str">
            <v>广州视惟讯电子科技有限公司</v>
          </cell>
          <cell r="D980" t="str">
            <v>4401963B8J</v>
          </cell>
          <cell r="E980">
            <v>0</v>
          </cell>
        </row>
        <row r="981">
          <cell r="C981" t="str">
            <v>广州首骏科技有限公司</v>
          </cell>
          <cell r="D981" t="str">
            <v>4401960RAJ</v>
          </cell>
          <cell r="E981">
            <v>0</v>
          </cell>
        </row>
        <row r="982">
          <cell r="C982" t="str">
            <v>广州双羽机械有限公司</v>
          </cell>
          <cell r="D982" t="str">
            <v>4401960PCL</v>
          </cell>
          <cell r="E982">
            <v>0</v>
          </cell>
        </row>
        <row r="983">
          <cell r="C983" t="str">
            <v>广州爽趣电子有限公司</v>
          </cell>
          <cell r="D983" t="str">
            <v>44239688QK</v>
          </cell>
          <cell r="E983">
            <v>0</v>
          </cell>
        </row>
        <row r="984">
          <cell r="C984" t="str">
            <v>广州顺怡户外用品有限公司</v>
          </cell>
          <cell r="D984" t="str">
            <v>4401960UDB</v>
          </cell>
          <cell r="E984">
            <v>0</v>
          </cell>
        </row>
        <row r="985">
          <cell r="C985" t="str">
            <v>广州思贝伦科技有限公司</v>
          </cell>
          <cell r="D985" t="str">
            <v>4401960RYY</v>
          </cell>
          <cell r="E985">
            <v>0</v>
          </cell>
        </row>
        <row r="986">
          <cell r="C986" t="str">
            <v>广州四季常青服饰有限公司</v>
          </cell>
          <cell r="D986" t="str">
            <v>4401960KX7</v>
          </cell>
          <cell r="E986">
            <v>0</v>
          </cell>
        </row>
        <row r="987">
          <cell r="C987" t="str">
            <v>广州松铃工业有限公司</v>
          </cell>
          <cell r="D987">
            <v>4401967141</v>
          </cell>
          <cell r="E987">
            <v>0</v>
          </cell>
        </row>
        <row r="988">
          <cell r="C988" t="str">
            <v>广州松雪冷气有限公司</v>
          </cell>
          <cell r="D988" t="str">
            <v>4401960WUY</v>
          </cell>
          <cell r="E988">
            <v>0</v>
          </cell>
        </row>
        <row r="989">
          <cell r="C989" t="str">
            <v>广州速腾帐篷制造有限公司</v>
          </cell>
          <cell r="D989">
            <v>4401961554</v>
          </cell>
          <cell r="E989">
            <v>0</v>
          </cell>
        </row>
        <row r="990">
          <cell r="C990" t="str">
            <v>广州拓奇厨房设备有限公司</v>
          </cell>
          <cell r="D990">
            <v>4423964677</v>
          </cell>
          <cell r="E990">
            <v>0</v>
          </cell>
        </row>
        <row r="991">
          <cell r="C991" t="str">
            <v>广州拓一新能源有限公司</v>
          </cell>
          <cell r="D991" t="str">
            <v>4401960LA5</v>
          </cell>
          <cell r="E991">
            <v>0</v>
          </cell>
        </row>
        <row r="992">
          <cell r="C992" t="str">
            <v>广州台速磐科计算机设备有限公司</v>
          </cell>
          <cell r="D992" t="str">
            <v>4401968C7S</v>
          </cell>
          <cell r="E992">
            <v>0</v>
          </cell>
        </row>
        <row r="993">
          <cell r="C993" t="str">
            <v>广州泰堂商贸有限公司</v>
          </cell>
          <cell r="D993">
            <v>4423962460</v>
          </cell>
          <cell r="E993">
            <v>0</v>
          </cell>
        </row>
        <row r="994">
          <cell r="C994" t="str">
            <v>广州探索数码科技有限公司</v>
          </cell>
          <cell r="D994" t="str">
            <v>44309652XH</v>
          </cell>
          <cell r="E994">
            <v>0</v>
          </cell>
        </row>
        <row r="995">
          <cell r="C995" t="str">
            <v>广州唐橙科技有限公司</v>
          </cell>
          <cell r="D995" t="str">
            <v>4401960LVW</v>
          </cell>
          <cell r="E995">
            <v>0</v>
          </cell>
        </row>
        <row r="996">
          <cell r="C996" t="str">
            <v>广州唐思实业有限公司</v>
          </cell>
          <cell r="D996" t="str">
            <v>44019609Z4</v>
          </cell>
          <cell r="E996">
            <v>0</v>
          </cell>
        </row>
        <row r="997">
          <cell r="C997" t="str">
            <v>广州特美声电器有限公司</v>
          </cell>
          <cell r="D997" t="str">
            <v>4401960B17</v>
          </cell>
          <cell r="E997">
            <v>0</v>
          </cell>
        </row>
        <row r="998">
          <cell r="C998" t="str">
            <v>广州腾亿包装制品有限公司</v>
          </cell>
          <cell r="D998" t="str">
            <v>44309653KP</v>
          </cell>
          <cell r="E998">
            <v>0</v>
          </cell>
        </row>
        <row r="999">
          <cell r="C999" t="str">
            <v>广州藤美皮具有限公司</v>
          </cell>
          <cell r="D999" t="str">
            <v>4401963E2Z</v>
          </cell>
          <cell r="E999">
            <v>0</v>
          </cell>
        </row>
        <row r="1000">
          <cell r="C1000" t="str">
            <v>广州天晨生物科技有限公司</v>
          </cell>
          <cell r="D1000" t="str">
            <v>无海关代码</v>
          </cell>
          <cell r="E1000">
            <v>0</v>
          </cell>
        </row>
        <row r="1001">
          <cell r="C1001" t="str">
            <v>广州天聪智能科技有限公司</v>
          </cell>
          <cell r="D1001" t="str">
            <v>4401960P3S</v>
          </cell>
          <cell r="E1001">
            <v>0</v>
          </cell>
        </row>
        <row r="1002">
          <cell r="C1002" t="str">
            <v>广州天冉电子科技有限公司</v>
          </cell>
          <cell r="D1002" t="str">
            <v>4401960NQL</v>
          </cell>
          <cell r="E1002">
            <v>0</v>
          </cell>
        </row>
        <row r="1003">
          <cell r="C1003" t="str">
            <v>广州天颂广告服务有限公司</v>
          </cell>
          <cell r="D1003" t="str">
            <v>4401960PX6</v>
          </cell>
          <cell r="E1003">
            <v>0</v>
          </cell>
        </row>
        <row r="1004">
          <cell r="C1004" t="str">
            <v>广州天诩机械设备有限公司</v>
          </cell>
          <cell r="D1004" t="str">
            <v>4401960KM1</v>
          </cell>
          <cell r="E1004">
            <v>0</v>
          </cell>
        </row>
        <row r="1005">
          <cell r="C1005" t="str">
            <v>广州天哲电子科技有限公司</v>
          </cell>
          <cell r="D1005" t="str">
            <v>4401960AKT</v>
          </cell>
          <cell r="E1005">
            <v>0</v>
          </cell>
        </row>
        <row r="1006">
          <cell r="C1006" t="str">
            <v>广州通科商务有限公司</v>
          </cell>
          <cell r="D1006" t="str">
            <v>无海关代码</v>
          </cell>
          <cell r="E1006">
            <v>0</v>
          </cell>
        </row>
        <row r="1007">
          <cell r="C1007" t="str">
            <v>广州通悦包装制品有限公司</v>
          </cell>
          <cell r="D1007" t="str">
            <v>4401960NZ3</v>
          </cell>
          <cell r="E1007">
            <v>0</v>
          </cell>
        </row>
        <row r="1008">
          <cell r="C1008" t="str">
            <v>广州童心实业有限公司</v>
          </cell>
          <cell r="D1008" t="str">
            <v>无海关代码</v>
          </cell>
          <cell r="E1008">
            <v>0</v>
          </cell>
        </row>
        <row r="1009">
          <cell r="C1009" t="str">
            <v>广州鼍牌电子商务有限公司</v>
          </cell>
          <cell r="D1009" t="str">
            <v>44306650D6</v>
          </cell>
          <cell r="E1009">
            <v>0</v>
          </cell>
        </row>
        <row r="1010">
          <cell r="C1010" t="str">
            <v>广州万得福汽车电子数码检测设备有限公司</v>
          </cell>
          <cell r="D1010" t="str">
            <v>4401963ERQ</v>
          </cell>
          <cell r="E1010">
            <v>0</v>
          </cell>
        </row>
        <row r="1011">
          <cell r="C1011" t="str">
            <v>广州万泉和精密科技有限公司</v>
          </cell>
          <cell r="D1011" t="str">
            <v>无海关代码</v>
          </cell>
          <cell r="E1011">
            <v>0</v>
          </cell>
        </row>
        <row r="1012">
          <cell r="C1012" t="str">
            <v>广州威柏达厨具制冷设备有限公司</v>
          </cell>
          <cell r="D1012" t="str">
            <v>无海关代码</v>
          </cell>
          <cell r="E1012">
            <v>0</v>
          </cell>
        </row>
        <row r="1013">
          <cell r="C1013" t="str">
            <v>广州威玛音响器材有限公司</v>
          </cell>
          <cell r="D1013" t="str">
            <v>44239687HK</v>
          </cell>
          <cell r="E1013">
            <v>0</v>
          </cell>
        </row>
        <row r="1014">
          <cell r="C1014" t="str">
            <v>广州威亚表业有限公司</v>
          </cell>
          <cell r="D1014" t="str">
            <v>4401960T4A</v>
          </cell>
          <cell r="E1014">
            <v>0</v>
          </cell>
        </row>
        <row r="1015">
          <cell r="C1015" t="str">
            <v>广州维来贸易有限公司</v>
          </cell>
          <cell r="D1015" t="str">
            <v>44239687WT</v>
          </cell>
          <cell r="E1015">
            <v>0</v>
          </cell>
        </row>
        <row r="1016">
          <cell r="C1016" t="str">
            <v>广州伍肆零贸易有限公司</v>
          </cell>
          <cell r="D1016" t="str">
            <v>4401960D8Q</v>
          </cell>
          <cell r="E1016">
            <v>0</v>
          </cell>
        </row>
        <row r="1017">
          <cell r="C1017" t="str">
            <v>广州喜亚建材贸易有限公司</v>
          </cell>
          <cell r="D1017" t="str">
            <v>44019690XK</v>
          </cell>
          <cell r="E1017">
            <v>0</v>
          </cell>
        </row>
        <row r="1018">
          <cell r="C1018" t="str">
            <v>广州香知韵工艺品有限公司</v>
          </cell>
          <cell r="D1018">
            <v>4451966847</v>
          </cell>
          <cell r="E1018">
            <v>0</v>
          </cell>
        </row>
        <row r="1019">
          <cell r="C1019" t="str">
            <v>广州祥行电子科技有限公司</v>
          </cell>
          <cell r="D1019" t="str">
            <v>无海关代码</v>
          </cell>
          <cell r="E1019">
            <v>0</v>
          </cell>
        </row>
        <row r="1020">
          <cell r="C1020" t="str">
            <v>广州橡树照明科技有限公司</v>
          </cell>
          <cell r="D1020" t="str">
            <v>无海关代码</v>
          </cell>
          <cell r="E1020">
            <v>0</v>
          </cell>
        </row>
        <row r="1021">
          <cell r="C1021" t="str">
            <v>广州新洁铱五金制品有限公司</v>
          </cell>
          <cell r="D1021" t="str">
            <v>4401968DEC</v>
          </cell>
          <cell r="E1021">
            <v>0</v>
          </cell>
        </row>
        <row r="1022">
          <cell r="C1022" t="str">
            <v>广州新美达清洁用品有限公司</v>
          </cell>
          <cell r="D1022" t="str">
            <v>无海关代码</v>
          </cell>
          <cell r="E1022">
            <v>0</v>
          </cell>
        </row>
        <row r="1023">
          <cell r="C1023" t="str">
            <v>广州新战线科技有限公司</v>
          </cell>
          <cell r="D1023">
            <v>4401960476</v>
          </cell>
          <cell r="E1023">
            <v>0</v>
          </cell>
        </row>
        <row r="1024">
          <cell r="C1024" t="str">
            <v>广州欣诚医疗器械有限公司</v>
          </cell>
          <cell r="D1024" t="str">
            <v>44019691MC</v>
          </cell>
          <cell r="E1024">
            <v>0</v>
          </cell>
        </row>
        <row r="1025">
          <cell r="C1025" t="str">
            <v>广州鑫达玩具有限公司</v>
          </cell>
          <cell r="D1025" t="str">
            <v>44239688A1</v>
          </cell>
          <cell r="E1025">
            <v>0</v>
          </cell>
        </row>
        <row r="1026">
          <cell r="C1026" t="str">
            <v>广州鑫昊美化妆品有限公司</v>
          </cell>
          <cell r="D1026" t="str">
            <v>无海关代码</v>
          </cell>
          <cell r="E1026">
            <v>0</v>
          </cell>
        </row>
        <row r="1027">
          <cell r="C1027" t="str">
            <v>广州鑫平电子科技有限公司</v>
          </cell>
          <cell r="D1027">
            <v>4423968839</v>
          </cell>
          <cell r="E1027">
            <v>0</v>
          </cell>
        </row>
        <row r="1028">
          <cell r="C1028" t="str">
            <v>广州鑫苹视讯电子设备有限公司</v>
          </cell>
          <cell r="D1028" t="str">
            <v>无海关代码</v>
          </cell>
          <cell r="E1028">
            <v>0</v>
          </cell>
        </row>
        <row r="1029">
          <cell r="C1029" t="str">
            <v>广州信邦国际工贸有限公司</v>
          </cell>
          <cell r="D1029" t="str">
            <v>﻿44239684E4</v>
          </cell>
          <cell r="E1029">
            <v>0</v>
          </cell>
        </row>
        <row r="1030">
          <cell r="C1030" t="str">
            <v>广州兴进消防设备有限公司</v>
          </cell>
          <cell r="D1030">
            <v>4423962977</v>
          </cell>
          <cell r="E1030">
            <v>0</v>
          </cell>
        </row>
        <row r="1031">
          <cell r="C1031" t="str">
            <v>广州星光舞台灯光有限公司</v>
          </cell>
          <cell r="D1031" t="str">
            <v>4401960PG6</v>
          </cell>
          <cell r="E1031">
            <v>0</v>
          </cell>
        </row>
        <row r="1032">
          <cell r="C1032" t="str">
            <v>广州星敏体育用品有限公司</v>
          </cell>
          <cell r="D1032" t="str">
            <v>无海关代码</v>
          </cell>
          <cell r="E1032">
            <v>0</v>
          </cell>
        </row>
        <row r="1033">
          <cell r="C1033" t="str">
            <v>广州炫跑汽车配件有限公司</v>
          </cell>
          <cell r="D1033" t="str">
            <v>4401960GBK</v>
          </cell>
          <cell r="E1033">
            <v>0</v>
          </cell>
        </row>
        <row r="1034">
          <cell r="C1034" t="str">
            <v>广州炫烁装饰设计工程有限公司</v>
          </cell>
          <cell r="D1034" t="str">
            <v>无海关代码</v>
          </cell>
          <cell r="E1034">
            <v>0</v>
          </cell>
        </row>
        <row r="1035">
          <cell r="C1035" t="str">
            <v>广州雅之梵家具制造有限责任公司</v>
          </cell>
          <cell r="D1035" t="str">
            <v>4401968BCB</v>
          </cell>
          <cell r="E1035">
            <v>0</v>
          </cell>
        </row>
        <row r="1036">
          <cell r="C1036" t="str">
            <v>广州亚米珠宝有限公司</v>
          </cell>
          <cell r="D1036" t="str">
            <v>44239687V1</v>
          </cell>
          <cell r="E1036">
            <v>0</v>
          </cell>
        </row>
        <row r="1037">
          <cell r="C1037" t="str">
            <v>广州亚梭科技有限公司</v>
          </cell>
          <cell r="D1037" t="str">
            <v>4401960QRZ</v>
          </cell>
          <cell r="E1037">
            <v>0</v>
          </cell>
        </row>
        <row r="1038">
          <cell r="C1038" t="str">
            <v>广州衍鼎服饰有限公司</v>
          </cell>
          <cell r="D1038" t="str">
            <v>4401960L39</v>
          </cell>
          <cell r="E1038">
            <v>0</v>
          </cell>
        </row>
        <row r="1039">
          <cell r="C1039" t="str">
            <v>广州瑶瑶玩具有限公司</v>
          </cell>
          <cell r="D1039" t="str">
            <v>4401960FV5</v>
          </cell>
          <cell r="E1039">
            <v>0</v>
          </cell>
        </row>
        <row r="1040">
          <cell r="C1040" t="str">
            <v>广州曜晟电子科技有限公司</v>
          </cell>
          <cell r="D1040" t="str">
            <v>4401960BFA</v>
          </cell>
          <cell r="E1040">
            <v>0</v>
          </cell>
        </row>
        <row r="1041">
          <cell r="C1041" t="str">
            <v>广州曜坤进出口贸易有限公司</v>
          </cell>
          <cell r="D1041" t="str">
            <v>4401960M7S</v>
          </cell>
          <cell r="E1041">
            <v>0</v>
          </cell>
        </row>
        <row r="1042">
          <cell r="C1042" t="str">
            <v>广州烨霖贸易有限公司</v>
          </cell>
          <cell r="D1042" t="str">
            <v>4401960KQM</v>
          </cell>
          <cell r="E1042">
            <v>0</v>
          </cell>
        </row>
        <row r="1043">
          <cell r="C1043" t="str">
            <v>广州烨誉电子科技有限公司</v>
          </cell>
          <cell r="D1043" t="str">
            <v>无海关代码</v>
          </cell>
          <cell r="E1043">
            <v>0</v>
          </cell>
        </row>
        <row r="1044">
          <cell r="C1044" t="str">
            <v>广州一灿照明有限公司</v>
          </cell>
          <cell r="D1044" t="str">
            <v>44019609SD</v>
          </cell>
          <cell r="E1044">
            <v>0</v>
          </cell>
        </row>
        <row r="1045">
          <cell r="C1045" t="str">
            <v>广州一电科技发展有限公司</v>
          </cell>
          <cell r="D1045" t="str">
            <v>无海关代码</v>
          </cell>
          <cell r="E1045">
            <v>0</v>
          </cell>
        </row>
        <row r="1046">
          <cell r="C1046" t="str">
            <v>广州伊客美贸易有限公司</v>
          </cell>
          <cell r="D1046">
            <v>4451964042</v>
          </cell>
          <cell r="E1046">
            <v>0</v>
          </cell>
        </row>
        <row r="1047">
          <cell r="C1047" t="str">
            <v>广州依郦通服装有限公司</v>
          </cell>
          <cell r="D1047">
            <v>4423965458</v>
          </cell>
          <cell r="E1047">
            <v>0</v>
          </cell>
        </row>
        <row r="1048">
          <cell r="C1048" t="str">
            <v>广州壹达胜国际供应链有限公司</v>
          </cell>
          <cell r="D1048" t="str">
            <v>4401960S14</v>
          </cell>
          <cell r="E1048">
            <v>0</v>
          </cell>
        </row>
        <row r="1049">
          <cell r="C1049" t="str">
            <v>广州壹心五金文具制品有限公司</v>
          </cell>
          <cell r="D1049" t="str">
            <v>无海关代码</v>
          </cell>
          <cell r="E1049">
            <v>0</v>
          </cell>
        </row>
        <row r="1050">
          <cell r="C1050" t="str">
            <v>广州衣衣不舍商务服务有限公司</v>
          </cell>
          <cell r="D1050" t="str">
            <v>无海关代码</v>
          </cell>
          <cell r="E1050">
            <v>0</v>
          </cell>
        </row>
        <row r="1051">
          <cell r="C1051" t="str">
            <v>广州亿事泰科技有限公司</v>
          </cell>
          <cell r="D1051" t="str">
            <v>4401960ALS</v>
          </cell>
          <cell r="E1051">
            <v>0</v>
          </cell>
        </row>
        <row r="1052">
          <cell r="C1052" t="str">
            <v>广州亿腾化妆品包装有限公司</v>
          </cell>
          <cell r="D1052" t="str">
            <v>4401960PLX</v>
          </cell>
          <cell r="E1052">
            <v>0</v>
          </cell>
        </row>
        <row r="1053">
          <cell r="C1053" t="str">
            <v>广州亿煊贸易有限公司</v>
          </cell>
          <cell r="D1053" t="str">
            <v>无海关代码</v>
          </cell>
          <cell r="E1053">
            <v>0</v>
          </cell>
        </row>
        <row r="1054">
          <cell r="C1054" t="str">
            <v>广州意之微电子科技有限公司</v>
          </cell>
          <cell r="D1054" t="str">
            <v>44239684C2</v>
          </cell>
          <cell r="E1054">
            <v>0</v>
          </cell>
        </row>
        <row r="1055">
          <cell r="C1055" t="str">
            <v>广州易凌龙商贸有限公司</v>
          </cell>
          <cell r="D1055" t="str">
            <v>44019690KQ</v>
          </cell>
          <cell r="E1055">
            <v>0</v>
          </cell>
        </row>
        <row r="1056">
          <cell r="C1056" t="str">
            <v>广州易十亿贸易有限公司</v>
          </cell>
          <cell r="D1056" t="str">
            <v>无海关代码</v>
          </cell>
          <cell r="E1056">
            <v>0</v>
          </cell>
        </row>
        <row r="1057">
          <cell r="C1057" t="str">
            <v>广州翼维舞台设备科技有限公司</v>
          </cell>
          <cell r="D1057" t="str">
            <v>4401968A6Y</v>
          </cell>
          <cell r="E1057">
            <v>0</v>
          </cell>
        </row>
        <row r="1058">
          <cell r="C1058" t="str">
            <v>广州艺荟印刷包装有限公司</v>
          </cell>
          <cell r="D1058" t="str">
            <v>4401968DK2</v>
          </cell>
          <cell r="E1058">
            <v>0</v>
          </cell>
        </row>
        <row r="1059">
          <cell r="C1059" t="str">
            <v>广州艺美名品国际贸易有限公司</v>
          </cell>
          <cell r="D1059" t="str">
            <v>4401960QV5</v>
          </cell>
          <cell r="E1059">
            <v>0</v>
          </cell>
        </row>
        <row r="1060">
          <cell r="C1060" t="str">
            <v>广州樱桃树国际贸易有限公司</v>
          </cell>
          <cell r="D1060" t="str">
            <v>4401960H4D</v>
          </cell>
          <cell r="E1060">
            <v>0</v>
          </cell>
        </row>
        <row r="1061">
          <cell r="C1061" t="str">
            <v>广州英诺制造科技有限公司</v>
          </cell>
          <cell r="D1061" t="str">
            <v>44019690GR</v>
          </cell>
          <cell r="E1061">
            <v>0</v>
          </cell>
        </row>
        <row r="1062">
          <cell r="C1062" t="str">
            <v>广州鹰思进出口贸易有限公司</v>
          </cell>
          <cell r="D1062" t="str">
            <v>无海关代码</v>
          </cell>
          <cell r="E1062">
            <v>0</v>
          </cell>
        </row>
        <row r="1063">
          <cell r="C1063" t="str">
            <v>广州滢彩美容仪器有限公司</v>
          </cell>
          <cell r="D1063" t="str">
            <v>4401960J0E</v>
          </cell>
          <cell r="E1063">
            <v>0</v>
          </cell>
        </row>
        <row r="1064">
          <cell r="C1064" t="str">
            <v>广州盈彩服饰有限公司</v>
          </cell>
          <cell r="D1064" t="str">
            <v>无海关代码</v>
          </cell>
          <cell r="E1064">
            <v>0</v>
          </cell>
        </row>
        <row r="1065">
          <cell r="C1065" t="str">
            <v>广州盈耀盛电子科技有限公司</v>
          </cell>
          <cell r="D1065">
            <v>4423962687</v>
          </cell>
          <cell r="E1065">
            <v>0</v>
          </cell>
        </row>
        <row r="1066">
          <cell r="C1066" t="str">
            <v>广州赢洲汽车配件有限公司</v>
          </cell>
          <cell r="D1066" t="str">
            <v>4401960Q5R</v>
          </cell>
          <cell r="E1066">
            <v>0</v>
          </cell>
        </row>
        <row r="1067">
          <cell r="C1067" t="str">
            <v>广州优爱光学眼镜有限公司</v>
          </cell>
          <cell r="D1067" t="str">
            <v>4401960LMY</v>
          </cell>
          <cell r="E1067">
            <v>0</v>
          </cell>
        </row>
        <row r="1068">
          <cell r="C1068" t="str">
            <v>广州优尼康通医疗科技有限公司</v>
          </cell>
          <cell r="D1068" t="str">
            <v>4401968BVN</v>
          </cell>
          <cell r="E1068">
            <v>0</v>
          </cell>
        </row>
        <row r="1069">
          <cell r="C1069" t="str">
            <v>广州悠嫒听电子科技有限公司</v>
          </cell>
          <cell r="D1069" t="str">
            <v>44309651JU</v>
          </cell>
          <cell r="E1069">
            <v>0</v>
          </cell>
        </row>
        <row r="1070">
          <cell r="C1070" t="str">
            <v>广州有米智行科技有限公司</v>
          </cell>
          <cell r="D1070" t="str">
            <v>4401960P6T</v>
          </cell>
          <cell r="E1070">
            <v>0</v>
          </cell>
        </row>
        <row r="1071">
          <cell r="C1071" t="str">
            <v>广州佑德机械有限公司</v>
          </cell>
          <cell r="D1071" t="str">
            <v>4401960L13</v>
          </cell>
          <cell r="E1071">
            <v>0</v>
          </cell>
        </row>
        <row r="1072">
          <cell r="C1072" t="str">
            <v>广州宇羲亚家居用品有限公司</v>
          </cell>
          <cell r="D1072">
            <v>4430961451</v>
          </cell>
          <cell r="E1072">
            <v>0</v>
          </cell>
        </row>
        <row r="1073">
          <cell r="C1073" t="str">
            <v>广州雨明电器有限公司</v>
          </cell>
          <cell r="D1073" t="str">
            <v>无海关代码</v>
          </cell>
          <cell r="E1073">
            <v>0</v>
          </cell>
        </row>
        <row r="1074">
          <cell r="C1074" t="str">
            <v>广州御景源化妆品有限公司</v>
          </cell>
          <cell r="D1074" t="str">
            <v>无海关代码</v>
          </cell>
          <cell r="E1074">
            <v>0</v>
          </cell>
        </row>
        <row r="1075">
          <cell r="C1075" t="str">
            <v>广州远达塑料制品有限责任公司</v>
          </cell>
          <cell r="D1075" t="str">
            <v>4401960PNU</v>
          </cell>
          <cell r="E1075">
            <v>0</v>
          </cell>
        </row>
        <row r="1076">
          <cell r="C1076" t="str">
            <v>广州远华国际进出口有限公司</v>
          </cell>
          <cell r="D1076" t="str">
            <v>4401960NSE</v>
          </cell>
          <cell r="E1076">
            <v>0</v>
          </cell>
        </row>
        <row r="1077">
          <cell r="C1077" t="str">
            <v>广州远智博科技有限公司</v>
          </cell>
          <cell r="D1077" t="str">
            <v>4401963AZM</v>
          </cell>
          <cell r="E1077">
            <v>0</v>
          </cell>
        </row>
        <row r="1078">
          <cell r="C1078" t="str">
            <v>广州岳章电子产品有限公司</v>
          </cell>
          <cell r="D1078" t="str">
            <v>无海关代码</v>
          </cell>
          <cell r="E1078">
            <v>0</v>
          </cell>
        </row>
        <row r="1079">
          <cell r="C1079" t="str">
            <v>广州云彩印刷包装有限公司</v>
          </cell>
          <cell r="D1079" t="str">
            <v>4401960QKN</v>
          </cell>
          <cell r="E1079">
            <v>0</v>
          </cell>
        </row>
        <row r="1080">
          <cell r="C1080" t="str">
            <v>广州早起去淋雨贸易有限公司</v>
          </cell>
          <cell r="D1080" t="str">
            <v>4401960S22</v>
          </cell>
          <cell r="E1080">
            <v>0</v>
          </cell>
        </row>
        <row r="1081">
          <cell r="C1081" t="str">
            <v>广州朝林服装辅料有限公司</v>
          </cell>
          <cell r="D1081" t="str">
            <v>44019639DL</v>
          </cell>
          <cell r="E1081">
            <v>0</v>
          </cell>
        </row>
        <row r="1082">
          <cell r="C1082" t="str">
            <v>广州兆安汽车配件有限公司</v>
          </cell>
          <cell r="D1082" t="str">
            <v>4401960PFQ</v>
          </cell>
          <cell r="E1082">
            <v>0</v>
          </cell>
        </row>
        <row r="1083">
          <cell r="C1083" t="str">
            <v>广州哲欣科技有限公司</v>
          </cell>
          <cell r="D1083" t="str">
            <v>44239688HQ</v>
          </cell>
          <cell r="E1083">
            <v>0</v>
          </cell>
        </row>
        <row r="1084">
          <cell r="C1084" t="str">
            <v>广州臻雪科技有限公司</v>
          </cell>
          <cell r="D1084" t="str">
            <v>4401963GUD</v>
          </cell>
          <cell r="E1084">
            <v>0</v>
          </cell>
        </row>
        <row r="1085">
          <cell r="C1085" t="str">
            <v>广州振利宠物用品有限公司</v>
          </cell>
          <cell r="D1085" t="str">
            <v>4401960MKA</v>
          </cell>
          <cell r="E1085">
            <v>0</v>
          </cell>
        </row>
        <row r="1086">
          <cell r="C1086" t="str">
            <v>广州中尚生物科技有限公司</v>
          </cell>
          <cell r="D1086" t="str">
            <v>4401960J03</v>
          </cell>
          <cell r="E1086">
            <v>0</v>
          </cell>
        </row>
        <row r="1087">
          <cell r="C1087" t="str">
            <v>广州忠晟贸易有限公司</v>
          </cell>
          <cell r="D1087" t="str">
            <v>无海关代码</v>
          </cell>
          <cell r="E1087">
            <v>0</v>
          </cell>
        </row>
        <row r="1088">
          <cell r="C1088" t="str">
            <v>广州众汇工艺品有限公司</v>
          </cell>
          <cell r="D1088" t="str">
            <v>无海关代码</v>
          </cell>
          <cell r="E1088">
            <v>0</v>
          </cell>
        </row>
        <row r="1089">
          <cell r="C1089" t="str">
            <v>广州众盈展示架制作有限公司</v>
          </cell>
          <cell r="D1089" t="str">
            <v>无海关代码</v>
          </cell>
          <cell r="E1089">
            <v>0</v>
          </cell>
        </row>
        <row r="1090">
          <cell r="C1090" t="str">
            <v>广州洲优饰品有限公司</v>
          </cell>
          <cell r="D1090" t="str">
            <v>4401960G8R</v>
          </cell>
          <cell r="E1090">
            <v>0</v>
          </cell>
        </row>
        <row r="1091">
          <cell r="C1091" t="str">
            <v>广州卓成汽车装饰用品有限公司</v>
          </cell>
          <cell r="D1091" t="str">
            <v>4401963KLL</v>
          </cell>
          <cell r="E1091">
            <v>0</v>
          </cell>
        </row>
        <row r="1092">
          <cell r="C1092" t="str">
            <v>广州纵恒科技有限公司</v>
          </cell>
          <cell r="D1092" t="str">
            <v>4401960GWE</v>
          </cell>
          <cell r="E1092">
            <v>0</v>
          </cell>
        </row>
        <row r="1093">
          <cell r="C1093" t="str">
            <v>广州尊贤电器有限公司</v>
          </cell>
          <cell r="D1093" t="str">
            <v>4401960RL8</v>
          </cell>
          <cell r="E1093">
            <v>0</v>
          </cell>
        </row>
        <row r="1094">
          <cell r="C1094" t="str">
            <v>广州佐伦仪器有限公司</v>
          </cell>
          <cell r="D1094" t="str">
            <v>4401960KYJ</v>
          </cell>
          <cell r="E1094">
            <v>0</v>
          </cell>
        </row>
        <row r="1095">
          <cell r="C1095" t="str">
            <v>夯实科技（广州）有限公司</v>
          </cell>
          <cell r="D1095" t="str">
            <v>44239687H5</v>
          </cell>
          <cell r="E1095">
            <v>0</v>
          </cell>
        </row>
        <row r="1096">
          <cell r="C1096" t="str">
            <v>恒耀源（广州）智能科技有限公司</v>
          </cell>
          <cell r="D1096" t="str">
            <v>44309654AP</v>
          </cell>
          <cell r="E1096">
            <v>0</v>
          </cell>
        </row>
        <row r="1097">
          <cell r="C1097" t="str">
            <v>弘科（广州）五金有限公司</v>
          </cell>
          <cell r="D1097" t="str">
            <v>44239684KL</v>
          </cell>
          <cell r="E1097">
            <v>0</v>
          </cell>
        </row>
        <row r="1098">
          <cell r="C1098" t="str">
            <v>华宝（广州）智能科技有限公司</v>
          </cell>
          <cell r="D1098" t="str">
            <v>440196004U</v>
          </cell>
          <cell r="E1098">
            <v>0</v>
          </cell>
        </row>
        <row r="1099">
          <cell r="C1099" t="str">
            <v>嘉仕顿（广州）汽车科技服务有限公司</v>
          </cell>
          <cell r="D1099" t="str">
            <v>4401960J1Y</v>
          </cell>
          <cell r="E1099">
            <v>0</v>
          </cell>
        </row>
        <row r="1100">
          <cell r="C1100" t="str">
            <v>江羿（广州）服饰有限公司</v>
          </cell>
          <cell r="D1100" t="str">
            <v>无海关代码</v>
          </cell>
          <cell r="E1100">
            <v>0</v>
          </cell>
        </row>
        <row r="1101">
          <cell r="C1101" t="str">
            <v>金瑞治（广州）光电科技有限公司</v>
          </cell>
          <cell r="D1101" t="str">
            <v>无海关代码</v>
          </cell>
          <cell r="E1101">
            <v>0</v>
          </cell>
        </row>
        <row r="1102">
          <cell r="C1102" t="str">
            <v>晶诺贸易（广州）有限公司</v>
          </cell>
          <cell r="D1102" t="str">
            <v>无海关代码</v>
          </cell>
          <cell r="E1102">
            <v>0</v>
          </cell>
        </row>
        <row r="1103">
          <cell r="C1103" t="str">
            <v>聚美（广州）箱包有限公司</v>
          </cell>
          <cell r="D1103" t="str">
            <v>无海关代码</v>
          </cell>
          <cell r="E1103">
            <v>0</v>
          </cell>
        </row>
        <row r="1104">
          <cell r="C1104" t="str">
            <v>镭沣智能科技（广州）有限公司</v>
          </cell>
          <cell r="D1104" t="str">
            <v>44239684L2</v>
          </cell>
          <cell r="E1104">
            <v>0</v>
          </cell>
        </row>
        <row r="1105">
          <cell r="C1105" t="str">
            <v>隆源（广州）实业发展有限公司</v>
          </cell>
          <cell r="D1105" t="str">
            <v>44239687HR</v>
          </cell>
          <cell r="E1105">
            <v>0</v>
          </cell>
        </row>
        <row r="1106">
          <cell r="C1106" t="str">
            <v>民润电子科技（广州）有限公司</v>
          </cell>
          <cell r="D1106" t="str">
            <v>4401968BMY</v>
          </cell>
          <cell r="E1106">
            <v>0</v>
          </cell>
        </row>
        <row r="1107">
          <cell r="C1107" t="str">
            <v>诺朗（广东）服装实业股份有限公司</v>
          </cell>
          <cell r="D1107" t="str">
            <v>4401960LQ2</v>
          </cell>
          <cell r="E1107">
            <v>0</v>
          </cell>
        </row>
        <row r="1108">
          <cell r="C1108" t="str">
            <v>欧啦（广州）电子科技有限公司</v>
          </cell>
          <cell r="D1108" t="str">
            <v>4401968B7G</v>
          </cell>
          <cell r="E1108">
            <v>0</v>
          </cell>
        </row>
        <row r="1109">
          <cell r="C1109" t="str">
            <v>欧信（广州）国际贸易有限公司</v>
          </cell>
          <cell r="D1109" t="str">
            <v>4401960JGZ</v>
          </cell>
          <cell r="E1109">
            <v>0</v>
          </cell>
        </row>
        <row r="1110">
          <cell r="C1110" t="str">
            <v>沛沛（广州）贸易有限公司</v>
          </cell>
          <cell r="D1110" t="str">
            <v>4401960PQ0</v>
          </cell>
          <cell r="E1110">
            <v>0</v>
          </cell>
        </row>
        <row r="1111">
          <cell r="C1111" t="str">
            <v>轻音电子（广州）有限公司</v>
          </cell>
          <cell r="D1111" t="str">
            <v>4401960N0Z</v>
          </cell>
          <cell r="E1111">
            <v>0</v>
          </cell>
        </row>
        <row r="1112">
          <cell r="C1112" t="str">
            <v>赛尔斯（广州）智能装备科技有限公司</v>
          </cell>
          <cell r="D1112" t="str">
            <v>无海关代码</v>
          </cell>
          <cell r="E1112">
            <v>0</v>
          </cell>
        </row>
        <row r="1113">
          <cell r="C1113" t="str">
            <v>三一智慧(广州)科技有限公司</v>
          </cell>
          <cell r="D1113" t="str">
            <v>无海关代码</v>
          </cell>
          <cell r="E1113">
            <v>0</v>
          </cell>
        </row>
        <row r="1114">
          <cell r="C1114" t="str">
            <v>手谈科技信息（广州）有限公司</v>
          </cell>
          <cell r="D1114" t="str">
            <v>无海关代码</v>
          </cell>
          <cell r="E1114">
            <v>0</v>
          </cell>
        </row>
        <row r="1115">
          <cell r="C1115" t="str">
            <v>硕维营养科技（广州）有限公司</v>
          </cell>
          <cell r="D1115">
            <v>4401962001</v>
          </cell>
          <cell r="E1115">
            <v>0</v>
          </cell>
        </row>
        <row r="1116">
          <cell r="C1116" t="str">
            <v>泰力丰（广州）橡塑科技有限公司</v>
          </cell>
          <cell r="D1116" t="str">
            <v>4401960QLZ</v>
          </cell>
          <cell r="E1116">
            <v>0</v>
          </cell>
        </row>
        <row r="1117">
          <cell r="C1117" t="str">
            <v>特瑞普（广州）冷热设备有限公司</v>
          </cell>
          <cell r="D1117" t="str">
            <v>4401960JNG</v>
          </cell>
          <cell r="E1117">
            <v>0</v>
          </cell>
        </row>
        <row r="1118">
          <cell r="C1118" t="str">
            <v>万砺科技（广州）有限公司</v>
          </cell>
          <cell r="D1118" t="str">
            <v>无海关代码</v>
          </cell>
          <cell r="E1118">
            <v>0</v>
          </cell>
        </row>
        <row r="1119">
          <cell r="C1119" t="str">
            <v>曦之优品（广州）信息科技有限公司</v>
          </cell>
          <cell r="D1119" t="str">
            <v>﻿4401960RK7</v>
          </cell>
          <cell r="E1119">
            <v>0</v>
          </cell>
        </row>
        <row r="1120">
          <cell r="C1120" t="str">
            <v>熙云飞新能源科技（广州）有限公司</v>
          </cell>
          <cell r="D1120" t="str">
            <v>4401960S6N</v>
          </cell>
          <cell r="E1120">
            <v>0</v>
          </cell>
        </row>
        <row r="1121">
          <cell r="C1121" t="str">
            <v>喜运来生物科技（广州）有限公司</v>
          </cell>
          <cell r="D1121" t="str">
            <v>无海关代码</v>
          </cell>
          <cell r="E1121">
            <v>0</v>
          </cell>
        </row>
        <row r="1122">
          <cell r="C1122" t="str">
            <v>霄汉实业发展（广州）有限公司</v>
          </cell>
          <cell r="D1122" t="str">
            <v>443096544D</v>
          </cell>
          <cell r="E1122">
            <v>0</v>
          </cell>
        </row>
        <row r="1123">
          <cell r="C1123" t="str">
            <v>新浩医疗用品（广州）有限公司</v>
          </cell>
          <cell r="D1123" t="str">
            <v>4401960EA1</v>
          </cell>
          <cell r="E1123">
            <v>0</v>
          </cell>
        </row>
        <row r="1124">
          <cell r="C1124" t="str">
            <v>幸运者（广州）科技有限公司</v>
          </cell>
          <cell r="D1124" t="str">
            <v>44309654A5</v>
          </cell>
          <cell r="E1124">
            <v>0</v>
          </cell>
        </row>
        <row r="1125">
          <cell r="C1125" t="str">
            <v>伊伟科出口贸易（广州）有限公司</v>
          </cell>
          <cell r="D1125" t="str">
            <v>4401960MH2</v>
          </cell>
          <cell r="E1125">
            <v>0</v>
          </cell>
        </row>
        <row r="1126">
          <cell r="C1126" t="str">
            <v>亿珂（广州）科技有限公司</v>
          </cell>
          <cell r="D1126" t="str">
            <v>无海关代码</v>
          </cell>
          <cell r="E1126">
            <v>0</v>
          </cell>
        </row>
        <row r="1127">
          <cell r="C1127" t="str">
            <v>优科鑫（广州）国际贸易有限公司</v>
          </cell>
          <cell r="D1127" t="str">
            <v>44309651HT</v>
          </cell>
          <cell r="E1127">
            <v>0</v>
          </cell>
        </row>
        <row r="1128">
          <cell r="C1128" t="str">
            <v>优汛（广东）应急设备有限公司</v>
          </cell>
          <cell r="D1128" t="str">
            <v>4401960R88</v>
          </cell>
          <cell r="E1128">
            <v>0</v>
          </cell>
        </row>
        <row r="1129">
          <cell r="C1129" t="str">
            <v>悦鸿实业（广州）有限责任公司</v>
          </cell>
          <cell r="D1129" t="str">
            <v>44239686HP</v>
          </cell>
          <cell r="E1129">
            <v>0</v>
          </cell>
        </row>
        <row r="1130">
          <cell r="C1130" t="str">
            <v>云都（广州）国际贸易有限公司</v>
          </cell>
          <cell r="D1130" t="str">
            <v>无海关代码</v>
          </cell>
          <cell r="E1130">
            <v>0</v>
          </cell>
        </row>
        <row r="1131">
          <cell r="C1131" t="str">
            <v>卓越密封科技(广州)有限公司</v>
          </cell>
          <cell r="D1131" t="str">
            <v>无海关代码</v>
          </cell>
          <cell r="E1131">
            <v>0</v>
          </cell>
        </row>
        <row r="1132">
          <cell r="C1132" t="str">
            <v>广州市常得贸易有限公司</v>
          </cell>
          <cell r="D1132" t="str">
            <v>4401968C9R</v>
          </cell>
          <cell r="E1132">
            <v>5.9999999999999995E-4</v>
          </cell>
        </row>
        <row r="1133">
          <cell r="C1133" t="str">
            <v>广州市常得贸易有限公司</v>
          </cell>
          <cell r="D1133" t="str">
            <v>4401968C9R</v>
          </cell>
          <cell r="E1133">
            <v>5.9999999999999995E-4</v>
          </cell>
        </row>
        <row r="1134">
          <cell r="C1134" t="str">
            <v>广州市乔杰喜贸易有限公司</v>
          </cell>
          <cell r="D1134" t="str">
            <v>44019609UB</v>
          </cell>
          <cell r="E1134">
            <v>8.0000000000000004E-4</v>
          </cell>
        </row>
        <row r="1135">
          <cell r="C1135" t="str">
            <v>广州市乔杰喜贸易有限公司</v>
          </cell>
          <cell r="D1135" t="str">
            <v>44019609UB</v>
          </cell>
          <cell r="E1135">
            <v>8.0000000000000004E-4</v>
          </cell>
        </row>
        <row r="1136">
          <cell r="C1136" t="str">
            <v>广州小白印刷包装有限公司</v>
          </cell>
          <cell r="D1136" t="str">
            <v>4401960HRD</v>
          </cell>
          <cell r="E1136">
            <v>7.0000000000000001E-3</v>
          </cell>
        </row>
        <row r="1137">
          <cell r="C1137" t="str">
            <v>广州小白印刷包装有限公司</v>
          </cell>
          <cell r="D1137" t="str">
            <v>4401960HRD</v>
          </cell>
          <cell r="E1137">
            <v>7.0000000000000001E-3</v>
          </cell>
        </row>
        <row r="1138">
          <cell r="C1138" t="str">
            <v>广州优信国际贸易有限公司</v>
          </cell>
          <cell r="D1138">
            <v>4423968809</v>
          </cell>
          <cell r="E1138">
            <v>7.0000000000000001E-3</v>
          </cell>
        </row>
        <row r="1139">
          <cell r="C1139" t="str">
            <v>广州市汇艺包装材料有限公司</v>
          </cell>
          <cell r="D1139" t="str">
            <v>4401960PL6</v>
          </cell>
          <cell r="E1139">
            <v>7.7999999999999996E-3</v>
          </cell>
        </row>
        <row r="1140">
          <cell r="C1140" t="str">
            <v>广州市汇艺包装材料有限公司</v>
          </cell>
          <cell r="D1140" t="str">
            <v>4401960PL6</v>
          </cell>
          <cell r="E1140">
            <v>7.7999999999999996E-3</v>
          </cell>
        </row>
        <row r="1141">
          <cell r="C1141" t="str">
            <v>广州富璐化妆品有限公司</v>
          </cell>
          <cell r="D1141" t="str">
            <v>4401963FSU</v>
          </cell>
          <cell r="E1141">
            <v>9.1000000000000004E-3</v>
          </cell>
        </row>
        <row r="1142">
          <cell r="C1142" t="str">
            <v>广州哈凯电子科技有限公司</v>
          </cell>
          <cell r="D1142" t="str">
            <v>4401960G66</v>
          </cell>
          <cell r="E1142">
            <v>1.03E-2</v>
          </cell>
        </row>
        <row r="1143">
          <cell r="C1143" t="str">
            <v>广州哈凯电子科技有限公司</v>
          </cell>
          <cell r="D1143" t="str">
            <v>4401960G66</v>
          </cell>
          <cell r="E1143">
            <v>1.03E-2</v>
          </cell>
        </row>
        <row r="1144">
          <cell r="C1144" t="str">
            <v>广州卡莉运动用品有限公司</v>
          </cell>
          <cell r="D1144" t="str">
            <v>4401960QCS</v>
          </cell>
          <cell r="E1144">
            <v>1.15E-2</v>
          </cell>
        </row>
        <row r="1145">
          <cell r="C1145" t="str">
            <v>广州卡莉运动用品有限公司</v>
          </cell>
          <cell r="D1145" t="str">
            <v>4401960QCS</v>
          </cell>
          <cell r="E1145">
            <v>1.15E-2</v>
          </cell>
        </row>
        <row r="1146">
          <cell r="C1146" t="str">
            <v>广州波士生物技术有限公司</v>
          </cell>
          <cell r="D1146" t="str">
            <v>4401963HSS</v>
          </cell>
          <cell r="E1146">
            <v>1.37E-2</v>
          </cell>
        </row>
        <row r="1147">
          <cell r="C1147" t="str">
            <v>广州蚂蚁力量贸易有限公司</v>
          </cell>
          <cell r="D1147" t="str">
            <v>44019679DW</v>
          </cell>
          <cell r="E1147">
            <v>1.44E-2</v>
          </cell>
        </row>
        <row r="1148">
          <cell r="C1148" t="str">
            <v>广东格迩斯环保科技有限公司</v>
          </cell>
          <cell r="D1148" t="str">
            <v>4401963GMX</v>
          </cell>
          <cell r="E1148">
            <v>0.02</v>
          </cell>
        </row>
        <row r="1149">
          <cell r="C1149" t="str">
            <v>广东格迩斯环保科技有限公司</v>
          </cell>
          <cell r="D1149" t="str">
            <v>4401963GMX</v>
          </cell>
          <cell r="E1149">
            <v>0.02</v>
          </cell>
        </row>
        <row r="1150">
          <cell r="C1150" t="str">
            <v>广州伶姿皮具有限公司</v>
          </cell>
          <cell r="D1150" t="str">
            <v>4401968CQT</v>
          </cell>
          <cell r="E1150">
            <v>2.1100000000000001E-2</v>
          </cell>
        </row>
        <row r="1151">
          <cell r="C1151" t="str">
            <v>广州伶姿皮具有限公司</v>
          </cell>
          <cell r="D1151" t="str">
            <v>4401968CQT</v>
          </cell>
          <cell r="E1151">
            <v>2.1100000000000001E-2</v>
          </cell>
        </row>
        <row r="1152">
          <cell r="C1152" t="str">
            <v>广州双诚汽车配件有限公司</v>
          </cell>
          <cell r="D1152" t="str">
            <v>4401960NNC</v>
          </cell>
          <cell r="E1152">
            <v>2.5499999999999998E-2</v>
          </cell>
        </row>
        <row r="1153">
          <cell r="C1153" t="str">
            <v>广州双诚汽车配件有限公司</v>
          </cell>
          <cell r="D1153" t="str">
            <v>4401960NNC</v>
          </cell>
          <cell r="E1153">
            <v>2.5499999999999998E-2</v>
          </cell>
        </row>
        <row r="1154">
          <cell r="C1154" t="str">
            <v>广州市航瑞运动用品有限公司</v>
          </cell>
          <cell r="D1154" t="str">
            <v>4401968CHV</v>
          </cell>
          <cell r="E1154">
            <v>2.7199999999999998E-2</v>
          </cell>
        </row>
        <row r="1155">
          <cell r="C1155" t="str">
            <v>广州汇彩包装材料有限公司</v>
          </cell>
          <cell r="D1155" t="str">
            <v>4401963HWU</v>
          </cell>
          <cell r="E1155">
            <v>2.7300000000000001E-2</v>
          </cell>
        </row>
        <row r="1156">
          <cell r="C1156" t="str">
            <v>广州汇彩包装材料有限公司</v>
          </cell>
          <cell r="D1156" t="str">
            <v>4401963HWU</v>
          </cell>
          <cell r="E1156">
            <v>2.7300000000000001E-2</v>
          </cell>
        </row>
        <row r="1157">
          <cell r="C1157" t="str">
            <v>广州市莱米皮具有限公司</v>
          </cell>
          <cell r="D1157" t="str">
            <v>4401968B9H</v>
          </cell>
          <cell r="E1157">
            <v>3.1300000000000001E-2</v>
          </cell>
        </row>
        <row r="1158">
          <cell r="C1158" t="str">
            <v>广州市莱米皮具有限公司</v>
          </cell>
          <cell r="D1158" t="str">
            <v>4401968B9H</v>
          </cell>
          <cell r="E1158">
            <v>3.1300000000000001E-2</v>
          </cell>
        </row>
        <row r="1159">
          <cell r="C1159" t="str">
            <v>广州市三江机械设备有限公司</v>
          </cell>
          <cell r="D1159" t="str">
            <v>4401960LMR</v>
          </cell>
          <cell r="E1159">
            <v>3.1300000000000001E-2</v>
          </cell>
        </row>
        <row r="1160">
          <cell r="C1160" t="str">
            <v>广州市三江机械设备有限公司</v>
          </cell>
          <cell r="D1160" t="str">
            <v>4401960LMR</v>
          </cell>
          <cell r="E1160">
            <v>3.1300000000000001E-2</v>
          </cell>
        </row>
        <row r="1161">
          <cell r="C1161" t="str">
            <v>广州金富机械设备有限公司</v>
          </cell>
          <cell r="D1161" t="str">
            <v>4401960GVP</v>
          </cell>
          <cell r="E1161">
            <v>3.1600000000000003E-2</v>
          </cell>
        </row>
        <row r="1162">
          <cell r="C1162" t="str">
            <v>广州鼎洋电子科技有限公司</v>
          </cell>
          <cell r="D1162" t="str">
            <v>4401960B48</v>
          </cell>
          <cell r="E1162">
            <v>3.6299999999999999E-2</v>
          </cell>
        </row>
        <row r="1163">
          <cell r="C1163" t="str">
            <v>广州鼎洋电子科技有限公司</v>
          </cell>
          <cell r="D1163" t="str">
            <v>4401960B48</v>
          </cell>
          <cell r="E1163">
            <v>3.6299999999999999E-2</v>
          </cell>
        </row>
        <row r="1164">
          <cell r="C1164" t="str">
            <v>广州胜辉针车有限公司</v>
          </cell>
          <cell r="D1164" t="str">
            <v>4401968CT4</v>
          </cell>
          <cell r="E1164">
            <v>4.1700000000000001E-2</v>
          </cell>
        </row>
        <row r="1165">
          <cell r="C1165" t="str">
            <v>广州胜辉针车有限公司</v>
          </cell>
          <cell r="D1165" t="str">
            <v>4401968CT4</v>
          </cell>
          <cell r="E1165">
            <v>4.1700000000000001E-2</v>
          </cell>
        </row>
        <row r="1166">
          <cell r="C1166" t="str">
            <v>广州驰鼎光电有限公司</v>
          </cell>
          <cell r="D1166" t="str">
            <v>4401963KFA</v>
          </cell>
          <cell r="E1166">
            <v>4.3299999999999998E-2</v>
          </cell>
        </row>
        <row r="1167">
          <cell r="C1167" t="str">
            <v>广州驰鼎光电有限公司</v>
          </cell>
          <cell r="D1167" t="str">
            <v>4401963KFA</v>
          </cell>
          <cell r="E1167">
            <v>4.3299999999999998E-2</v>
          </cell>
        </row>
        <row r="1168">
          <cell r="C1168" t="str">
            <v>广州毅思盾酒店用品有限公司</v>
          </cell>
          <cell r="D1168" t="str">
            <v>44309651AJ</v>
          </cell>
          <cell r="E1168">
            <v>4.6199999999999998E-2</v>
          </cell>
        </row>
        <row r="1169">
          <cell r="C1169" t="str">
            <v>广州毅思盾酒店用品有限公司</v>
          </cell>
          <cell r="D1169" t="str">
            <v>44309651AJ</v>
          </cell>
          <cell r="E1169">
            <v>4.6199999999999998E-2</v>
          </cell>
        </row>
        <row r="1170">
          <cell r="C1170" t="str">
            <v>广州市驴骑户外用品有限公司</v>
          </cell>
          <cell r="D1170" t="str">
            <v>4401968BYH</v>
          </cell>
          <cell r="E1170">
            <v>5.2299999999999999E-2</v>
          </cell>
        </row>
        <row r="1171">
          <cell r="C1171" t="str">
            <v>广州市驴骑户外用品有限公司</v>
          </cell>
          <cell r="D1171" t="str">
            <v>4401968BYH</v>
          </cell>
          <cell r="E1171">
            <v>5.2299999999999999E-2</v>
          </cell>
        </row>
        <row r="1172">
          <cell r="C1172" t="str">
            <v>广州魔方声学材料有限公司</v>
          </cell>
          <cell r="D1172" t="str">
            <v>4401963K6B</v>
          </cell>
          <cell r="E1172">
            <v>5.2999999999999999E-2</v>
          </cell>
        </row>
        <row r="1173">
          <cell r="C1173" t="str">
            <v>广州魔方声学材料有限公司</v>
          </cell>
          <cell r="D1173" t="str">
            <v>4401963K6B</v>
          </cell>
          <cell r="E1173">
            <v>5.2999999999999999E-2</v>
          </cell>
        </row>
        <row r="1174">
          <cell r="C1174" t="str">
            <v>广州乘风兄弟实业有限公司</v>
          </cell>
          <cell r="D1174">
            <v>4423965356</v>
          </cell>
          <cell r="E1174">
            <v>5.33E-2</v>
          </cell>
        </row>
        <row r="1175">
          <cell r="C1175" t="str">
            <v>广州乘风兄弟实业有限公司</v>
          </cell>
          <cell r="D1175">
            <v>4423965356</v>
          </cell>
          <cell r="E1175">
            <v>5.33E-2</v>
          </cell>
        </row>
        <row r="1176">
          <cell r="C1176" t="str">
            <v>广州艾际博包装制品有限公司</v>
          </cell>
          <cell r="D1176" t="str">
            <v>4401966FAQ</v>
          </cell>
          <cell r="E1176">
            <v>5.9700000000000003E-2</v>
          </cell>
        </row>
        <row r="1177">
          <cell r="C1177" t="str">
            <v>广州艾际博包装制品有限公司</v>
          </cell>
          <cell r="D1177" t="str">
            <v>4401966FAQ</v>
          </cell>
          <cell r="E1177">
            <v>5.9700000000000003E-2</v>
          </cell>
        </row>
        <row r="1178">
          <cell r="C1178" t="str">
            <v>广州市博众创展实业有限公司</v>
          </cell>
          <cell r="D1178" t="str">
            <v>4401960BCK</v>
          </cell>
          <cell r="E1178">
            <v>6.0400000000000002E-2</v>
          </cell>
        </row>
        <row r="1179">
          <cell r="C1179" t="str">
            <v>广州市博众创展实业有限公司</v>
          </cell>
          <cell r="D1179" t="str">
            <v>4401960BCK</v>
          </cell>
          <cell r="E1179">
            <v>6.0400000000000002E-2</v>
          </cell>
        </row>
        <row r="1180">
          <cell r="C1180" t="str">
            <v>广州云木科技有限公司</v>
          </cell>
          <cell r="D1180">
            <v>4423968574</v>
          </cell>
          <cell r="E1180">
            <v>6.4699999999999994E-2</v>
          </cell>
        </row>
        <row r="1181">
          <cell r="C1181" t="str">
            <v>广州卡曼汽车零部件有限公司</v>
          </cell>
          <cell r="D1181" t="str">
            <v>4401960AXT</v>
          </cell>
          <cell r="E1181">
            <v>7.1499999999999994E-2</v>
          </cell>
        </row>
        <row r="1182">
          <cell r="C1182" t="str">
            <v>广州市晋丰轻工机械设备有限公司</v>
          </cell>
          <cell r="D1182" t="str">
            <v>44019690ZY</v>
          </cell>
          <cell r="E1182">
            <v>7.4300000000000005E-2</v>
          </cell>
        </row>
        <row r="1183">
          <cell r="C1183" t="str">
            <v>广州市晋丰轻工机械设备有限公司</v>
          </cell>
          <cell r="D1183" t="str">
            <v>44019690ZY</v>
          </cell>
          <cell r="E1183">
            <v>7.4300000000000005E-2</v>
          </cell>
        </row>
        <row r="1184">
          <cell r="C1184" t="str">
            <v>广州沃嘉商贸有限责任公司</v>
          </cell>
          <cell r="D1184" t="str">
            <v>4401960PES</v>
          </cell>
          <cell r="E1184">
            <v>7.4700000000000003E-2</v>
          </cell>
        </row>
        <row r="1185">
          <cell r="C1185" t="str">
            <v>广州沃嘉商贸有限责任公司</v>
          </cell>
          <cell r="D1185" t="str">
            <v>4401960PES</v>
          </cell>
          <cell r="E1185">
            <v>7.4700000000000003E-2</v>
          </cell>
        </row>
        <row r="1186">
          <cell r="C1186" t="str">
            <v>广州亚联化妆品机械设备有限公司</v>
          </cell>
          <cell r="D1186" t="str">
            <v>44309653Z6</v>
          </cell>
          <cell r="E1186">
            <v>7.6300000000000007E-2</v>
          </cell>
        </row>
        <row r="1187">
          <cell r="C1187" t="str">
            <v>广州澳捷科技有限公司</v>
          </cell>
          <cell r="D1187">
            <v>4451965731</v>
          </cell>
          <cell r="E1187">
            <v>8.2799999999999999E-2</v>
          </cell>
        </row>
        <row r="1188">
          <cell r="C1188" t="str">
            <v>广州澳捷科技有限公司</v>
          </cell>
          <cell r="D1188">
            <v>4451965731</v>
          </cell>
          <cell r="E1188">
            <v>8.2799999999999999E-2</v>
          </cell>
        </row>
        <row r="1189">
          <cell r="C1189" t="str">
            <v>广州市和富工艺品有限公司</v>
          </cell>
          <cell r="D1189">
            <v>4423968722</v>
          </cell>
          <cell r="E1189">
            <v>8.8499999999999995E-2</v>
          </cell>
        </row>
        <row r="1190">
          <cell r="C1190" t="str">
            <v>广州市勤基机械有限公司</v>
          </cell>
          <cell r="D1190" t="str">
            <v>4401968B84</v>
          </cell>
          <cell r="E1190">
            <v>0.1041</v>
          </cell>
        </row>
        <row r="1191">
          <cell r="C1191" t="str">
            <v>广州市勤基机械有限公司</v>
          </cell>
          <cell r="D1191" t="str">
            <v>4401968B84</v>
          </cell>
          <cell r="E1191">
            <v>0.1041</v>
          </cell>
        </row>
        <row r="1192">
          <cell r="C1192" t="str">
            <v>广州市兰精化纤有限公司</v>
          </cell>
          <cell r="D1192" t="str">
            <v>44019619A9</v>
          </cell>
          <cell r="E1192">
            <v>0.11260000000000001</v>
          </cell>
        </row>
        <row r="1193">
          <cell r="C1193" t="str">
            <v>广州市兰精化纤有限公司</v>
          </cell>
          <cell r="D1193" t="str">
            <v>44019619A9</v>
          </cell>
          <cell r="E1193">
            <v>0.11260000000000001</v>
          </cell>
        </row>
        <row r="1194">
          <cell r="C1194" t="str">
            <v>广州鸿立晟商贸有限公司</v>
          </cell>
          <cell r="D1194" t="str">
            <v>4401960LF1</v>
          </cell>
          <cell r="E1194">
            <v>0.1157</v>
          </cell>
        </row>
        <row r="1195">
          <cell r="C1195" t="str">
            <v>广州鸿立晟商贸有限公司</v>
          </cell>
          <cell r="D1195" t="str">
            <v>4401960LF1</v>
          </cell>
          <cell r="E1195">
            <v>0.1157</v>
          </cell>
        </row>
        <row r="1196">
          <cell r="C1196" t="str">
            <v>广州诺哲服饰有限公司</v>
          </cell>
          <cell r="D1196" t="str">
            <v>4401963J5P</v>
          </cell>
          <cell r="E1196">
            <v>0.1208</v>
          </cell>
        </row>
        <row r="1197">
          <cell r="C1197" t="str">
            <v>广州诺哲服饰有限公司</v>
          </cell>
          <cell r="D1197" t="str">
            <v>4401963J5P</v>
          </cell>
          <cell r="E1197">
            <v>0.1208</v>
          </cell>
        </row>
        <row r="1198">
          <cell r="C1198" t="str">
            <v>广州市荔湾区嘉意贸易行</v>
          </cell>
          <cell r="D1198" t="str">
            <v>4401966FB7</v>
          </cell>
          <cell r="E1198">
            <v>0.1222</v>
          </cell>
        </row>
        <row r="1199">
          <cell r="C1199" t="str">
            <v>广州市荔湾区嘉意贸易行</v>
          </cell>
          <cell r="D1199" t="str">
            <v>4401966FB7</v>
          </cell>
          <cell r="E1199">
            <v>0.1222</v>
          </cell>
        </row>
        <row r="1200">
          <cell r="C1200" t="str">
            <v>英飞国际贸易（广州）有限公司</v>
          </cell>
          <cell r="D1200" t="str">
            <v>44309654U8</v>
          </cell>
          <cell r="E1200">
            <v>0.12230000000000001</v>
          </cell>
        </row>
        <row r="1201">
          <cell r="C1201" t="str">
            <v>英飞国际贸易（广州）有限公司</v>
          </cell>
          <cell r="D1201" t="str">
            <v>44309654U8</v>
          </cell>
          <cell r="E1201">
            <v>0.12230000000000001</v>
          </cell>
        </row>
        <row r="1202">
          <cell r="C1202" t="str">
            <v>广州汇通检测技术服务有限公司</v>
          </cell>
          <cell r="D1202" t="str">
            <v>4401963GRL</v>
          </cell>
          <cell r="E1202">
            <v>0.12609999999999999</v>
          </cell>
        </row>
        <row r="1203">
          <cell r="C1203" t="str">
            <v>广州汇通检测技术服务有限公司</v>
          </cell>
          <cell r="D1203" t="str">
            <v>4401963GRL</v>
          </cell>
          <cell r="E1203">
            <v>0.12609999999999999</v>
          </cell>
        </row>
        <row r="1204">
          <cell r="C1204" t="str">
            <v>广州丽诺电子科技有限公司</v>
          </cell>
          <cell r="D1204" t="str">
            <v>4401963C73</v>
          </cell>
          <cell r="E1204">
            <v>0.12720000000000001</v>
          </cell>
        </row>
        <row r="1205">
          <cell r="C1205" t="str">
            <v>广州丽诺电子科技有限公司</v>
          </cell>
          <cell r="D1205" t="str">
            <v>4401963C73</v>
          </cell>
          <cell r="E1205">
            <v>0.12720000000000001</v>
          </cell>
        </row>
        <row r="1206">
          <cell r="C1206" t="str">
            <v>广州西陆枫科技有限公司</v>
          </cell>
          <cell r="D1206" t="str">
            <v>4401960RK5</v>
          </cell>
          <cell r="E1206">
            <v>0.13900000000000001</v>
          </cell>
        </row>
        <row r="1207">
          <cell r="C1207" t="str">
            <v>广州西陆枫科技有限公司</v>
          </cell>
          <cell r="D1207" t="str">
            <v>4401960RK5</v>
          </cell>
          <cell r="E1207">
            <v>0.13900000000000001</v>
          </cell>
        </row>
        <row r="1208">
          <cell r="C1208" t="str">
            <v>广州美舒进出口有限公司</v>
          </cell>
          <cell r="D1208">
            <v>4423964118</v>
          </cell>
          <cell r="E1208">
            <v>0.13930000000000001</v>
          </cell>
        </row>
        <row r="1209">
          <cell r="C1209" t="str">
            <v>广州美舒进出口有限公司</v>
          </cell>
          <cell r="D1209">
            <v>4423964118</v>
          </cell>
          <cell r="E1209">
            <v>0.13930000000000001</v>
          </cell>
        </row>
        <row r="1210">
          <cell r="C1210" t="str">
            <v>广州东亿优创科技有限公司</v>
          </cell>
          <cell r="D1210" t="str">
            <v>44239688CV</v>
          </cell>
          <cell r="E1210">
            <v>0.14069999999999999</v>
          </cell>
        </row>
        <row r="1211">
          <cell r="C1211" t="str">
            <v>广州东亿优创科技有限公司</v>
          </cell>
          <cell r="D1211" t="str">
            <v>44239688CV</v>
          </cell>
          <cell r="E1211">
            <v>0.14069999999999999</v>
          </cell>
        </row>
        <row r="1212">
          <cell r="C1212" t="str">
            <v>广州星源塑胶制品有限公司</v>
          </cell>
          <cell r="D1212" t="str">
            <v>4401963KJU</v>
          </cell>
          <cell r="E1212">
            <v>0.15770000000000001</v>
          </cell>
        </row>
        <row r="1213">
          <cell r="C1213" t="str">
            <v>广州星源塑胶制品有限公司</v>
          </cell>
          <cell r="D1213" t="str">
            <v>4401963KJU</v>
          </cell>
          <cell r="E1213">
            <v>0.15770000000000001</v>
          </cell>
        </row>
        <row r="1214">
          <cell r="C1214" t="str">
            <v>广州博嘉首饰有限公司</v>
          </cell>
          <cell r="D1214" t="str">
            <v>44239688MC</v>
          </cell>
          <cell r="E1214">
            <v>0.1605</v>
          </cell>
        </row>
        <row r="1215">
          <cell r="C1215" t="str">
            <v>广州博嘉首饰有限公司</v>
          </cell>
          <cell r="D1215" t="str">
            <v>44239688MC</v>
          </cell>
          <cell r="E1215">
            <v>0.1605</v>
          </cell>
        </row>
        <row r="1216">
          <cell r="C1216" t="str">
            <v>广州好龙厨具设备有限公司</v>
          </cell>
          <cell r="D1216" t="str">
            <v>440196914F</v>
          </cell>
          <cell r="E1216">
            <v>0.16289999999999999</v>
          </cell>
        </row>
        <row r="1217">
          <cell r="C1217" t="str">
            <v>广州好龙厨具设备有限公司</v>
          </cell>
          <cell r="D1217" t="str">
            <v>440196914F</v>
          </cell>
          <cell r="E1217">
            <v>0.16289999999999999</v>
          </cell>
        </row>
        <row r="1218">
          <cell r="C1218" t="str">
            <v>广州市诗诗日用化工有限公司</v>
          </cell>
          <cell r="D1218" t="str">
            <v>4401960D8H</v>
          </cell>
          <cell r="E1218">
            <v>0.16350000000000001</v>
          </cell>
        </row>
        <row r="1219">
          <cell r="C1219" t="str">
            <v>广州市诗诗日用化工有限公司</v>
          </cell>
          <cell r="D1219" t="str">
            <v>4401960D8H</v>
          </cell>
          <cell r="E1219">
            <v>0.16350000000000001</v>
          </cell>
        </row>
        <row r="1220">
          <cell r="C1220" t="str">
            <v>广州市酷顿运动用品有限公司</v>
          </cell>
          <cell r="D1220" t="str">
            <v>4401960RDH</v>
          </cell>
          <cell r="E1220">
            <v>0.16489999999999999</v>
          </cell>
        </row>
        <row r="1221">
          <cell r="C1221" t="str">
            <v>广州市酷顿运动用品有限公司</v>
          </cell>
          <cell r="D1221" t="str">
            <v>4401960RDH</v>
          </cell>
          <cell r="E1221">
            <v>0.16489999999999999</v>
          </cell>
        </row>
        <row r="1222">
          <cell r="C1222" t="str">
            <v>广州宝工机械科技有限公司</v>
          </cell>
          <cell r="D1222" t="str">
            <v>4401960CMM</v>
          </cell>
          <cell r="E1222">
            <v>0.1686</v>
          </cell>
        </row>
        <row r="1223">
          <cell r="C1223" t="str">
            <v>广州宝工机械科技有限公司</v>
          </cell>
          <cell r="D1223" t="str">
            <v>4401960CMM</v>
          </cell>
          <cell r="E1223">
            <v>0.1686</v>
          </cell>
        </row>
        <row r="1224">
          <cell r="C1224" t="str">
            <v>广州市欣浪装饰材料有限公司</v>
          </cell>
          <cell r="D1224" t="str">
            <v>4401963F8T</v>
          </cell>
          <cell r="E1224">
            <v>0.1721</v>
          </cell>
        </row>
        <row r="1225">
          <cell r="C1225" t="str">
            <v>广州市欣浪装饰材料有限公司</v>
          </cell>
          <cell r="D1225" t="str">
            <v>4401963F8T</v>
          </cell>
          <cell r="E1225">
            <v>0.1721</v>
          </cell>
        </row>
        <row r="1226">
          <cell r="C1226" t="str">
            <v>广州市晋新家具有限公司</v>
          </cell>
          <cell r="D1226">
            <v>4423963541</v>
          </cell>
          <cell r="E1226">
            <v>0.186</v>
          </cell>
        </row>
        <row r="1227">
          <cell r="C1227" t="str">
            <v>广州市晋新家具有限公司</v>
          </cell>
          <cell r="D1227">
            <v>4423963541</v>
          </cell>
          <cell r="E1227">
            <v>0.186</v>
          </cell>
        </row>
        <row r="1228">
          <cell r="C1228" t="str">
            <v>广州市珏饰窗饰科技有限公司</v>
          </cell>
          <cell r="D1228" t="str">
            <v>4401963L6N</v>
          </cell>
          <cell r="E1228">
            <v>0.1933</v>
          </cell>
        </row>
        <row r="1229">
          <cell r="C1229" t="str">
            <v>广州市珏饰窗饰科技有限公司</v>
          </cell>
          <cell r="D1229" t="str">
            <v>4401963L6N</v>
          </cell>
          <cell r="E1229">
            <v>0.1933</v>
          </cell>
        </row>
        <row r="1230">
          <cell r="C1230" t="str">
            <v>广州达优服饰辅料有限公司</v>
          </cell>
          <cell r="D1230" t="str">
            <v>4401960AJ5</v>
          </cell>
          <cell r="E1230">
            <v>0.19570000000000001</v>
          </cell>
        </row>
        <row r="1231">
          <cell r="C1231" t="str">
            <v>广州达优服饰辅料有限公司</v>
          </cell>
          <cell r="D1231" t="str">
            <v>4401960AJ5</v>
          </cell>
          <cell r="E1231">
            <v>0.19570000000000001</v>
          </cell>
        </row>
        <row r="1232">
          <cell r="C1232" t="str">
            <v>广州睿聚电子商务有限公司</v>
          </cell>
          <cell r="D1232" t="str">
            <v>4401960PK9</v>
          </cell>
          <cell r="E1232">
            <v>0.1988</v>
          </cell>
        </row>
        <row r="1233">
          <cell r="C1233" t="str">
            <v>广州睿聚电子商务有限公司</v>
          </cell>
          <cell r="D1233" t="str">
            <v>4401960PK9</v>
          </cell>
          <cell r="E1233">
            <v>0.1988</v>
          </cell>
        </row>
        <row r="1234">
          <cell r="C1234" t="str">
            <v>广州仟玺睿贸易有限公司</v>
          </cell>
          <cell r="D1234" t="str">
            <v>4401960CCP</v>
          </cell>
          <cell r="E1234">
            <v>0.2079</v>
          </cell>
        </row>
        <row r="1235">
          <cell r="C1235" t="str">
            <v>广州仟玺睿贸易有限公司</v>
          </cell>
          <cell r="D1235" t="str">
            <v>4401960CCP</v>
          </cell>
          <cell r="E1235">
            <v>0.2079</v>
          </cell>
        </row>
        <row r="1236">
          <cell r="C1236" t="str">
            <v>广州艾宏家具有限公司</v>
          </cell>
          <cell r="D1236" t="str">
            <v>4401960GER</v>
          </cell>
          <cell r="E1236">
            <v>0.21440000000000001</v>
          </cell>
        </row>
        <row r="1237">
          <cell r="C1237" t="str">
            <v>广州艾宏家具有限公司</v>
          </cell>
          <cell r="D1237" t="str">
            <v>4401960GER</v>
          </cell>
          <cell r="E1237">
            <v>0.21440000000000001</v>
          </cell>
        </row>
        <row r="1238">
          <cell r="C1238" t="str">
            <v>广州市慧福珠宝有限公司</v>
          </cell>
          <cell r="D1238" t="str">
            <v>44239686JY</v>
          </cell>
          <cell r="E1238">
            <v>0.22800000000000001</v>
          </cell>
        </row>
        <row r="1239">
          <cell r="C1239" t="str">
            <v>广州市慧福珠宝有限公司</v>
          </cell>
          <cell r="D1239" t="str">
            <v>44239686JY</v>
          </cell>
          <cell r="E1239">
            <v>0.22800000000000001</v>
          </cell>
        </row>
        <row r="1240">
          <cell r="C1240" t="str">
            <v>广州鑫瑞电子科技有限公司</v>
          </cell>
          <cell r="D1240" t="str">
            <v>44239687J7</v>
          </cell>
          <cell r="E1240">
            <v>0.23830000000000001</v>
          </cell>
        </row>
        <row r="1241">
          <cell r="C1241" t="str">
            <v>广州鑫瑞电子科技有限公司</v>
          </cell>
          <cell r="D1241" t="str">
            <v>44239687J7</v>
          </cell>
          <cell r="E1241">
            <v>0.23830000000000001</v>
          </cell>
        </row>
        <row r="1242">
          <cell r="C1242" t="str">
            <v>乔迪实业（广州）有限公司</v>
          </cell>
          <cell r="D1242" t="str">
            <v>4401960QP2</v>
          </cell>
          <cell r="E1242">
            <v>0.2495</v>
          </cell>
        </row>
        <row r="1243">
          <cell r="C1243" t="str">
            <v>乔迪实业（广州）有限公司</v>
          </cell>
          <cell r="D1243" t="str">
            <v>4401960QP2</v>
          </cell>
          <cell r="E1243">
            <v>0.2495</v>
          </cell>
        </row>
        <row r="1244">
          <cell r="C1244" t="str">
            <v>广州维士凯光电有限公司</v>
          </cell>
          <cell r="D1244" t="str">
            <v>4401963EC4</v>
          </cell>
          <cell r="E1244">
            <v>0.26750000000000002</v>
          </cell>
        </row>
        <row r="1245">
          <cell r="C1245" t="str">
            <v>广州维士凯光电有限公司</v>
          </cell>
          <cell r="D1245" t="str">
            <v>4401963EC4</v>
          </cell>
          <cell r="E1245">
            <v>0.26750000000000002</v>
          </cell>
        </row>
        <row r="1246">
          <cell r="C1246" t="str">
            <v>广州康徕医疗器械有限公司</v>
          </cell>
          <cell r="D1246" t="str">
            <v>4401960NNF</v>
          </cell>
          <cell r="E1246">
            <v>0.27189999999999998</v>
          </cell>
        </row>
        <row r="1247">
          <cell r="C1247" t="str">
            <v>广州市莱贸电子科技有限公司</v>
          </cell>
          <cell r="D1247" t="str">
            <v>4401963FGB</v>
          </cell>
          <cell r="E1247">
            <v>0.29299999999999998</v>
          </cell>
        </row>
        <row r="1248">
          <cell r="C1248" t="str">
            <v>广州市莱贸电子科技有限公司</v>
          </cell>
          <cell r="D1248" t="str">
            <v>4401963FGB</v>
          </cell>
          <cell r="E1248">
            <v>0.29299999999999998</v>
          </cell>
        </row>
        <row r="1249">
          <cell r="C1249" t="str">
            <v>广州市耀雅服饰有限公司</v>
          </cell>
          <cell r="D1249" t="str">
            <v>4401960SAD</v>
          </cell>
          <cell r="E1249">
            <v>0.30249999999999999</v>
          </cell>
        </row>
        <row r="1250">
          <cell r="C1250" t="str">
            <v>广州市耀雅服饰有限公司</v>
          </cell>
          <cell r="D1250" t="str">
            <v>4401960SAD</v>
          </cell>
          <cell r="E1250">
            <v>0.30249999999999999</v>
          </cell>
        </row>
        <row r="1251">
          <cell r="C1251" t="str">
            <v>广州银塑阻燃新材料股份有限公司</v>
          </cell>
          <cell r="D1251">
            <v>4401360037</v>
          </cell>
          <cell r="E1251">
            <v>0.315</v>
          </cell>
        </row>
        <row r="1252">
          <cell r="C1252" t="str">
            <v>广州银塑阻燃新材料股份有限公司</v>
          </cell>
          <cell r="D1252">
            <v>4401360037</v>
          </cell>
          <cell r="E1252">
            <v>0.315</v>
          </cell>
        </row>
        <row r="1253">
          <cell r="C1253" t="str">
            <v>广州市艾儿克商贸有限公司</v>
          </cell>
          <cell r="D1253" t="str">
            <v>4401963EJA</v>
          </cell>
          <cell r="E1253">
            <v>0.32490000000000002</v>
          </cell>
        </row>
        <row r="1254">
          <cell r="C1254" t="str">
            <v>广州赛伯乐电子科技有限公司</v>
          </cell>
          <cell r="D1254">
            <v>4423962642</v>
          </cell>
          <cell r="E1254">
            <v>0.43149999999999999</v>
          </cell>
        </row>
        <row r="1255">
          <cell r="C1255" t="str">
            <v>广州赛伯乐电子科技有限公司</v>
          </cell>
          <cell r="D1255">
            <v>4423962642</v>
          </cell>
          <cell r="E1255">
            <v>0.43149999999999999</v>
          </cell>
        </row>
        <row r="1256">
          <cell r="C1256" t="str">
            <v>广州市二太贸易有限公司</v>
          </cell>
          <cell r="D1256" t="str">
            <v>44019679JJ</v>
          </cell>
          <cell r="E1256">
            <v>0.46510000000000001</v>
          </cell>
        </row>
        <row r="1257">
          <cell r="C1257" t="str">
            <v>广州市二太贸易有限公司</v>
          </cell>
          <cell r="D1257" t="str">
            <v>44019679JJ</v>
          </cell>
          <cell r="E1257">
            <v>0.46510000000000001</v>
          </cell>
        </row>
        <row r="1258">
          <cell r="C1258" t="str">
            <v>广州市威充科技有限公司</v>
          </cell>
          <cell r="D1258" t="str">
            <v>442396884K</v>
          </cell>
          <cell r="E1258">
            <v>0.4718</v>
          </cell>
        </row>
        <row r="1259">
          <cell r="C1259" t="str">
            <v>广州市威充科技有限公司</v>
          </cell>
          <cell r="D1259" t="str">
            <v>442396884K</v>
          </cell>
          <cell r="E1259">
            <v>0.4718</v>
          </cell>
        </row>
        <row r="1260">
          <cell r="C1260" t="str">
            <v>广州市立图科技有限公司</v>
          </cell>
          <cell r="D1260" t="str">
            <v>44019669HD</v>
          </cell>
          <cell r="E1260">
            <v>0.51200000000000001</v>
          </cell>
        </row>
        <row r="1261">
          <cell r="C1261" t="str">
            <v>广州市立图科技有限公司</v>
          </cell>
          <cell r="D1261" t="str">
            <v>44019669HD</v>
          </cell>
          <cell r="E1261">
            <v>0.51200000000000001</v>
          </cell>
        </row>
        <row r="1262">
          <cell r="C1262" t="str">
            <v>广州格林韦圣地板有限公司</v>
          </cell>
          <cell r="D1262" t="str">
            <v>442396854V</v>
          </cell>
          <cell r="E1262">
            <v>0.53659999999999997</v>
          </cell>
        </row>
        <row r="1263">
          <cell r="C1263" t="str">
            <v>广州格林韦圣地板有限公司</v>
          </cell>
          <cell r="D1263" t="str">
            <v>442396854V</v>
          </cell>
          <cell r="E1263">
            <v>0.53659999999999997</v>
          </cell>
        </row>
        <row r="1264">
          <cell r="C1264" t="str">
            <v>广州卓克传动机械有限公司</v>
          </cell>
          <cell r="D1264" t="str">
            <v>4401966KM7</v>
          </cell>
          <cell r="E1264">
            <v>0.53669999999999995</v>
          </cell>
        </row>
        <row r="1265">
          <cell r="C1265" t="str">
            <v>广州卓克传动机械有限公司</v>
          </cell>
          <cell r="D1265" t="str">
            <v>4401966KM7</v>
          </cell>
          <cell r="E1265">
            <v>0.53669999999999995</v>
          </cell>
        </row>
        <row r="1266">
          <cell r="C1266" t="str">
            <v>广州飞歌环保科技有限公司</v>
          </cell>
          <cell r="D1266" t="str">
            <v>4401960R9E</v>
          </cell>
          <cell r="E1266">
            <v>0.53700000000000003</v>
          </cell>
        </row>
        <row r="1267">
          <cell r="C1267" t="str">
            <v>广州飞歌环保科技有限公司</v>
          </cell>
          <cell r="D1267" t="str">
            <v>4401960R9E</v>
          </cell>
          <cell r="E1267">
            <v>0.53700000000000003</v>
          </cell>
        </row>
        <row r="1268">
          <cell r="C1268" t="str">
            <v>广州麦肯尼精密机械制造有限公司</v>
          </cell>
          <cell r="D1268" t="str">
            <v>4401960H6C</v>
          </cell>
          <cell r="E1268">
            <v>0.54500000000000004</v>
          </cell>
        </row>
        <row r="1269">
          <cell r="C1269" t="str">
            <v>广州麦肯尼精密机械制造有限公司</v>
          </cell>
          <cell r="D1269" t="str">
            <v>4401960H6C</v>
          </cell>
          <cell r="E1269">
            <v>0.54500000000000004</v>
          </cell>
        </row>
        <row r="1270">
          <cell r="C1270" t="str">
            <v>广州国睿电子科技有限公司</v>
          </cell>
          <cell r="D1270">
            <v>4451965651</v>
          </cell>
          <cell r="E1270">
            <v>0.5484</v>
          </cell>
        </row>
        <row r="1271">
          <cell r="C1271" t="str">
            <v>广州国睿电子科技有限公司</v>
          </cell>
          <cell r="D1271">
            <v>4451965651</v>
          </cell>
          <cell r="E1271">
            <v>0.5484</v>
          </cell>
        </row>
        <row r="1272">
          <cell r="C1272" t="str">
            <v>广州远伴电子科技有限公司</v>
          </cell>
          <cell r="D1272">
            <v>4423965410</v>
          </cell>
          <cell r="E1272">
            <v>0.56940000000000002</v>
          </cell>
        </row>
        <row r="1273">
          <cell r="C1273" t="str">
            <v>广州戈兰迪新材料股份有限公司</v>
          </cell>
          <cell r="D1273" t="str">
            <v>44019689EA</v>
          </cell>
          <cell r="E1273">
            <v>0.60040000000000004</v>
          </cell>
        </row>
        <row r="1274">
          <cell r="C1274" t="str">
            <v>广州戈兰迪新材料股份有限公司</v>
          </cell>
          <cell r="D1274" t="str">
            <v>44019689EA</v>
          </cell>
          <cell r="E1274">
            <v>0.60040000000000004</v>
          </cell>
        </row>
        <row r="1275">
          <cell r="C1275" t="str">
            <v>广州市扬明娱乐用品有限公司</v>
          </cell>
          <cell r="D1275" t="str">
            <v>442396880L</v>
          </cell>
          <cell r="E1275">
            <v>0.61219999999999997</v>
          </cell>
        </row>
        <row r="1276">
          <cell r="C1276" t="str">
            <v>广州市扬明娱乐用品有限公司</v>
          </cell>
          <cell r="D1276" t="str">
            <v>442396880L</v>
          </cell>
          <cell r="E1276">
            <v>0.61219999999999997</v>
          </cell>
        </row>
        <row r="1277">
          <cell r="C1277" t="str">
            <v>广州市火龙焊接设备有限公司</v>
          </cell>
          <cell r="D1277" t="str">
            <v>44309651MF</v>
          </cell>
          <cell r="E1277">
            <v>0.63080000000000003</v>
          </cell>
        </row>
        <row r="1278">
          <cell r="C1278" t="str">
            <v>广州市火龙焊接设备有限公司</v>
          </cell>
          <cell r="D1278" t="str">
            <v>44309651MF</v>
          </cell>
          <cell r="E1278">
            <v>0.63080000000000003</v>
          </cell>
        </row>
        <row r="1279">
          <cell r="C1279" t="str">
            <v>广州曼家优创家居制品有限公司</v>
          </cell>
          <cell r="D1279" t="str">
            <v>442396897U</v>
          </cell>
          <cell r="E1279">
            <v>0.65149999999999997</v>
          </cell>
        </row>
        <row r="1280">
          <cell r="C1280" t="str">
            <v>广州曼家优创家居制品有限公司</v>
          </cell>
          <cell r="D1280" t="str">
            <v>442396897U</v>
          </cell>
          <cell r="E1280">
            <v>0.65149999999999997</v>
          </cell>
        </row>
        <row r="1281">
          <cell r="C1281" t="str">
            <v>广州观海楼建材有限公司</v>
          </cell>
          <cell r="D1281" t="str">
            <v>44309653XF</v>
          </cell>
          <cell r="E1281">
            <v>0.66910000000000003</v>
          </cell>
        </row>
        <row r="1282">
          <cell r="C1282" t="str">
            <v>广州德玛莎科技有限公司</v>
          </cell>
          <cell r="D1282" t="str">
            <v>4401968CV3</v>
          </cell>
          <cell r="E1282">
            <v>0.69240000000000002</v>
          </cell>
        </row>
        <row r="1283">
          <cell r="C1283" t="str">
            <v>广州德玛莎科技有限公司</v>
          </cell>
          <cell r="D1283" t="str">
            <v>4401968CV3</v>
          </cell>
          <cell r="E1283">
            <v>0.69240000000000002</v>
          </cell>
        </row>
        <row r="1284">
          <cell r="C1284" t="str">
            <v>广州市好易迈贸易有限公司</v>
          </cell>
          <cell r="D1284" t="str">
            <v>4401960FU3</v>
          </cell>
          <cell r="E1284">
            <v>0.73240000000000005</v>
          </cell>
        </row>
        <row r="1285">
          <cell r="C1285" t="str">
            <v>广州市好易迈贸易有限公司</v>
          </cell>
          <cell r="D1285" t="str">
            <v>4401960FU3</v>
          </cell>
          <cell r="E1285">
            <v>0.73240000000000005</v>
          </cell>
        </row>
        <row r="1286">
          <cell r="C1286" t="str">
            <v>广州浩弈贸易有限公司</v>
          </cell>
          <cell r="D1286">
            <v>4430965441</v>
          </cell>
          <cell r="E1286">
            <v>0.74139999999999995</v>
          </cell>
        </row>
        <row r="1287">
          <cell r="C1287" t="str">
            <v>广州浩弈贸易有限公司</v>
          </cell>
          <cell r="D1287">
            <v>4430965441</v>
          </cell>
          <cell r="E1287">
            <v>0.74139999999999995</v>
          </cell>
        </row>
        <row r="1288">
          <cell r="C1288" t="str">
            <v>广州市方奥服饰有限公司</v>
          </cell>
          <cell r="D1288" t="str">
            <v>4401963CTE</v>
          </cell>
          <cell r="E1288">
            <v>0.75990000000000002</v>
          </cell>
        </row>
        <row r="1289">
          <cell r="C1289" t="str">
            <v>广州市方奥服饰有限公司</v>
          </cell>
          <cell r="D1289" t="str">
            <v>4401963CTE</v>
          </cell>
          <cell r="E1289">
            <v>0.75990000000000002</v>
          </cell>
        </row>
        <row r="1290">
          <cell r="C1290" t="str">
            <v>广州佰玉贸易有限公司</v>
          </cell>
          <cell r="D1290">
            <v>4423962908</v>
          </cell>
          <cell r="E1290">
            <v>0.83420000000000005</v>
          </cell>
        </row>
        <row r="1291">
          <cell r="C1291" t="str">
            <v>广州佰玉贸易有限公司</v>
          </cell>
          <cell r="D1291">
            <v>4423962908</v>
          </cell>
          <cell r="E1291">
            <v>0.83420000000000005</v>
          </cell>
        </row>
        <row r="1292">
          <cell r="C1292" t="str">
            <v>广州市宝戈机械制造有限公司</v>
          </cell>
          <cell r="D1292" t="str">
            <v>4401968ASA</v>
          </cell>
          <cell r="E1292">
            <v>1.0351999999999999</v>
          </cell>
        </row>
        <row r="1293">
          <cell r="C1293" t="str">
            <v>广州市宝戈机械制造有限公司</v>
          </cell>
          <cell r="D1293" t="str">
            <v>4401968ASA</v>
          </cell>
          <cell r="E1293">
            <v>1.0351999999999999</v>
          </cell>
        </row>
        <row r="1294">
          <cell r="C1294" t="str">
            <v>广州麒盟电子科技有限公司</v>
          </cell>
          <cell r="D1294" t="str">
            <v>4401966DY1</v>
          </cell>
          <cell r="E1294">
            <v>1.0365</v>
          </cell>
        </row>
        <row r="1295">
          <cell r="C1295" t="str">
            <v>广东研理复合材料科技股份有限公司</v>
          </cell>
          <cell r="D1295">
            <v>4401340079</v>
          </cell>
          <cell r="E1295">
            <v>1.0396000000000001</v>
          </cell>
        </row>
        <row r="1296">
          <cell r="C1296" t="str">
            <v>广东研理复合材料科技股份有限公司</v>
          </cell>
          <cell r="D1296">
            <v>4401340079</v>
          </cell>
          <cell r="E1296">
            <v>1.0396000000000001</v>
          </cell>
        </row>
        <row r="1297">
          <cell r="C1297" t="str">
            <v>广州市欧立德照明有限公司</v>
          </cell>
          <cell r="D1297" t="str">
            <v>4401968BLE</v>
          </cell>
          <cell r="E1297">
            <v>1.0863</v>
          </cell>
        </row>
        <row r="1298">
          <cell r="C1298" t="str">
            <v>广州市欧立德照明有限公司</v>
          </cell>
          <cell r="D1298" t="str">
            <v>4401968BLE</v>
          </cell>
          <cell r="E1298">
            <v>1.0863</v>
          </cell>
        </row>
        <row r="1299">
          <cell r="C1299" t="str">
            <v>广州卡而伦进出口有限公司</v>
          </cell>
          <cell r="D1299" t="str">
            <v>4401963EVN</v>
          </cell>
          <cell r="E1299">
            <v>1.1192</v>
          </cell>
        </row>
        <row r="1300">
          <cell r="C1300" t="str">
            <v>广州卡而伦进出口有限公司</v>
          </cell>
          <cell r="D1300" t="str">
            <v>4401963EVN</v>
          </cell>
          <cell r="E1300">
            <v>1.1192</v>
          </cell>
        </row>
        <row r="1301">
          <cell r="C1301" t="str">
            <v>广州市易亮贸易有限公司</v>
          </cell>
          <cell r="D1301">
            <v>4423962546</v>
          </cell>
          <cell r="E1301">
            <v>1.2797000000000001</v>
          </cell>
        </row>
        <row r="1302">
          <cell r="C1302" t="str">
            <v>广州市易亮贸易有限公司</v>
          </cell>
          <cell r="D1302">
            <v>4423962546</v>
          </cell>
          <cell r="E1302">
            <v>1.2797000000000001</v>
          </cell>
        </row>
        <row r="1303">
          <cell r="C1303" t="str">
            <v>广州嫒思伊美容用品有限公司</v>
          </cell>
          <cell r="D1303" t="str">
            <v>4401963CJK</v>
          </cell>
          <cell r="E1303">
            <v>1.3905000000000001</v>
          </cell>
        </row>
        <row r="1304">
          <cell r="C1304" t="str">
            <v>广州嫒思伊美容用品有限公司</v>
          </cell>
          <cell r="D1304" t="str">
            <v>4401963CJK</v>
          </cell>
          <cell r="E1304">
            <v>1.3905000000000001</v>
          </cell>
        </row>
        <row r="1305">
          <cell r="C1305" t="str">
            <v>广州零幺贸易有限公司</v>
          </cell>
          <cell r="D1305" t="str">
            <v>4401960L5F</v>
          </cell>
          <cell r="E1305">
            <v>1.4178999999999999</v>
          </cell>
        </row>
        <row r="1306">
          <cell r="C1306" t="str">
            <v>广州零幺贸易有限公司</v>
          </cell>
          <cell r="D1306" t="str">
            <v>4401960L5F</v>
          </cell>
          <cell r="E1306">
            <v>1.4178999999999999</v>
          </cell>
        </row>
        <row r="1307">
          <cell r="C1307" t="str">
            <v>广州酷尔汽车用品有限公司</v>
          </cell>
          <cell r="D1307" t="str">
            <v>4401960RFD</v>
          </cell>
          <cell r="E1307">
            <v>1.4403999999999999</v>
          </cell>
        </row>
        <row r="1308">
          <cell r="C1308" t="str">
            <v>广州酷尔汽车用品有限公司</v>
          </cell>
          <cell r="D1308" t="str">
            <v>4401960RFD</v>
          </cell>
          <cell r="E1308">
            <v>1.4403999999999999</v>
          </cell>
        </row>
        <row r="1309">
          <cell r="C1309" t="str">
            <v>广东鑫隆崟丰智能设备有限公司</v>
          </cell>
          <cell r="D1309" t="str">
            <v>44239686HT</v>
          </cell>
          <cell r="E1309">
            <v>1.5212000000000001</v>
          </cell>
        </row>
        <row r="1310">
          <cell r="C1310" t="str">
            <v>广东鑫隆崟丰智能设备有限公司</v>
          </cell>
          <cell r="D1310" t="str">
            <v>44239686HT</v>
          </cell>
          <cell r="E1310">
            <v>1.5212000000000001</v>
          </cell>
        </row>
        <row r="1311">
          <cell r="C1311" t="str">
            <v>广州富尔乐健康科技股份有限公司</v>
          </cell>
          <cell r="D1311" t="str">
            <v>4401963BS3</v>
          </cell>
          <cell r="E1311">
            <v>1.5644</v>
          </cell>
        </row>
        <row r="1312">
          <cell r="C1312" t="str">
            <v>广州市芸梦间发制品有限公司</v>
          </cell>
          <cell r="D1312" t="str">
            <v>4401960P5G</v>
          </cell>
          <cell r="E1312">
            <v>1.5818000000000001</v>
          </cell>
        </row>
        <row r="1313">
          <cell r="C1313" t="str">
            <v>广州市芸梦间发制品有限公司</v>
          </cell>
          <cell r="D1313" t="str">
            <v>4401960P5G</v>
          </cell>
          <cell r="E1313">
            <v>1.5818000000000001</v>
          </cell>
        </row>
        <row r="1314">
          <cell r="C1314" t="str">
            <v>广州海豚信息技术有限公司</v>
          </cell>
          <cell r="D1314" t="str">
            <v>44239687XP</v>
          </cell>
          <cell r="E1314">
            <v>1.6379999999999999</v>
          </cell>
        </row>
        <row r="1315">
          <cell r="C1315" t="str">
            <v>广州海豚信息技术有限公司</v>
          </cell>
          <cell r="D1315" t="str">
            <v>44239687XP</v>
          </cell>
          <cell r="E1315">
            <v>1.6379999999999999</v>
          </cell>
        </row>
        <row r="1316">
          <cell r="C1316" t="str">
            <v>广州星伯仑光电科技有限公司</v>
          </cell>
          <cell r="D1316" t="str">
            <v>4401963DMK</v>
          </cell>
          <cell r="E1316">
            <v>1.7134</v>
          </cell>
        </row>
        <row r="1317">
          <cell r="C1317" t="str">
            <v>广州星伯仑光电科技有限公司</v>
          </cell>
          <cell r="D1317" t="str">
            <v>4401963DMK</v>
          </cell>
          <cell r="E1317">
            <v>1.7134</v>
          </cell>
        </row>
        <row r="1318">
          <cell r="C1318" t="str">
            <v>广州市鑫三锝汽车配件有限公司</v>
          </cell>
          <cell r="D1318" t="str">
            <v>4401963JS3</v>
          </cell>
          <cell r="E1318">
            <v>1.8160000000000001</v>
          </cell>
        </row>
        <row r="1319">
          <cell r="C1319" t="str">
            <v>广州市鑫三锝汽车配件有限公司</v>
          </cell>
          <cell r="D1319" t="str">
            <v>4401963JS3</v>
          </cell>
          <cell r="E1319">
            <v>1.8160000000000001</v>
          </cell>
        </row>
        <row r="1320">
          <cell r="C1320" t="str">
            <v>广州本圣饰品有限公司</v>
          </cell>
          <cell r="D1320" t="str">
            <v>4401966FYJ</v>
          </cell>
          <cell r="E1320">
            <v>1.8348</v>
          </cell>
        </row>
        <row r="1321">
          <cell r="C1321" t="str">
            <v>广州本圣饰品有限公司</v>
          </cell>
          <cell r="D1321" t="str">
            <v>4401966FYJ</v>
          </cell>
          <cell r="E1321">
            <v>1.8348</v>
          </cell>
        </row>
        <row r="1322">
          <cell r="C1322" t="str">
            <v>广州进峰服饰有限公司</v>
          </cell>
          <cell r="D1322" t="str">
            <v>4401960GDJ</v>
          </cell>
          <cell r="E1322">
            <v>1.8359000000000001</v>
          </cell>
        </row>
        <row r="1323">
          <cell r="C1323" t="str">
            <v>广州进峰服饰有限公司</v>
          </cell>
          <cell r="D1323" t="str">
            <v>4401960GDJ</v>
          </cell>
          <cell r="E1323">
            <v>1.8359000000000001</v>
          </cell>
        </row>
        <row r="1324">
          <cell r="C1324" t="str">
            <v>广州市净之泉环保科技有限公司</v>
          </cell>
          <cell r="D1324" t="str">
            <v>4401960MST</v>
          </cell>
          <cell r="E1324">
            <v>1.9661999999999999</v>
          </cell>
        </row>
        <row r="1325">
          <cell r="C1325" t="str">
            <v>广州市净之泉环保科技有限公司</v>
          </cell>
          <cell r="D1325" t="str">
            <v>4401960MST</v>
          </cell>
          <cell r="E1325">
            <v>1.9661999999999999</v>
          </cell>
        </row>
        <row r="1326">
          <cell r="C1326" t="str">
            <v>广州星传电子科技有限公司</v>
          </cell>
          <cell r="D1326">
            <v>4423962034</v>
          </cell>
          <cell r="E1326">
            <v>2.0095000000000001</v>
          </cell>
        </row>
        <row r="1327">
          <cell r="C1327" t="str">
            <v>广州希恩娜服饰有限公司</v>
          </cell>
          <cell r="D1327">
            <v>4430966091</v>
          </cell>
          <cell r="E1327">
            <v>2.0339</v>
          </cell>
        </row>
        <row r="1328">
          <cell r="C1328" t="str">
            <v>广州市金德鑫密封科技有限公司</v>
          </cell>
          <cell r="D1328">
            <v>4401960597</v>
          </cell>
          <cell r="E1328">
            <v>2.0922000000000001</v>
          </cell>
        </row>
        <row r="1329">
          <cell r="C1329" t="str">
            <v>广州市金德鑫密封科技有限公司</v>
          </cell>
          <cell r="D1329">
            <v>4401960597</v>
          </cell>
          <cell r="E1329">
            <v>2.0922000000000001</v>
          </cell>
        </row>
        <row r="1330">
          <cell r="C1330" t="str">
            <v>广州旭帆贸易有限公司</v>
          </cell>
          <cell r="D1330" t="str">
            <v>4401963FMR</v>
          </cell>
          <cell r="E1330">
            <v>2.0960999999999999</v>
          </cell>
        </row>
        <row r="1331">
          <cell r="C1331" t="str">
            <v>广州旭帆贸易有限公司</v>
          </cell>
          <cell r="D1331" t="str">
            <v>4401963FMR</v>
          </cell>
          <cell r="E1331">
            <v>2.0960999999999999</v>
          </cell>
        </row>
        <row r="1332">
          <cell r="C1332" t="str">
            <v>广州博麦科技有限公司</v>
          </cell>
          <cell r="D1332" t="str">
            <v>4401968D3R</v>
          </cell>
          <cell r="E1332">
            <v>2.1074000000000002</v>
          </cell>
        </row>
        <row r="1333">
          <cell r="C1333" t="str">
            <v>广州博麦科技有限公司</v>
          </cell>
          <cell r="D1333" t="str">
            <v>4401968D3R</v>
          </cell>
          <cell r="E1333">
            <v>2.1074000000000002</v>
          </cell>
        </row>
        <row r="1334">
          <cell r="C1334" t="str">
            <v>广州市友业电子有限公司</v>
          </cell>
          <cell r="D1334" t="str">
            <v>4401963JYK</v>
          </cell>
          <cell r="E1334">
            <v>2.1295999999999999</v>
          </cell>
        </row>
        <row r="1335">
          <cell r="C1335" t="str">
            <v>广州市友业电子有限公司</v>
          </cell>
          <cell r="D1335" t="str">
            <v>4401963JYK</v>
          </cell>
          <cell r="E1335">
            <v>2.1295999999999999</v>
          </cell>
        </row>
        <row r="1336">
          <cell r="C1336" t="str">
            <v>广州东麦办公设备有限公司</v>
          </cell>
          <cell r="D1336" t="str">
            <v>4401960SZR</v>
          </cell>
          <cell r="E1336">
            <v>2.1395</v>
          </cell>
        </row>
        <row r="1337">
          <cell r="C1337" t="str">
            <v>广州酷特维贸易有限公司</v>
          </cell>
          <cell r="D1337" t="str">
            <v>4401960K6R</v>
          </cell>
          <cell r="E1337">
            <v>2.1471</v>
          </cell>
        </row>
        <row r="1338">
          <cell r="C1338" t="str">
            <v>广州酷特维贸易有限公司</v>
          </cell>
          <cell r="D1338" t="str">
            <v>4401960K6R</v>
          </cell>
          <cell r="E1338">
            <v>2.1471</v>
          </cell>
        </row>
        <row r="1339">
          <cell r="C1339" t="str">
            <v>广州市贝歌包装有限公司</v>
          </cell>
          <cell r="D1339" t="str">
            <v>4401968D71</v>
          </cell>
          <cell r="E1339">
            <v>2.2955000000000001</v>
          </cell>
        </row>
        <row r="1340">
          <cell r="C1340" t="str">
            <v>广州合一机械设备有限公司</v>
          </cell>
          <cell r="D1340" t="str">
            <v>4401960FQN</v>
          </cell>
          <cell r="E1340">
            <v>2.4279999999999999</v>
          </cell>
        </row>
        <row r="1341">
          <cell r="C1341" t="str">
            <v>广州合一机械设备有限公司</v>
          </cell>
          <cell r="D1341" t="str">
            <v>4401960FQN</v>
          </cell>
          <cell r="E1341">
            <v>2.4279999999999999</v>
          </cell>
        </row>
        <row r="1342">
          <cell r="C1342" t="str">
            <v>广州市缇泰塑胶科技有限公司</v>
          </cell>
          <cell r="D1342" t="str">
            <v>44309654U7</v>
          </cell>
          <cell r="E1342">
            <v>2.7911999999999999</v>
          </cell>
        </row>
        <row r="1343">
          <cell r="C1343" t="str">
            <v>广州市缇泰塑胶科技有限公司</v>
          </cell>
          <cell r="D1343" t="str">
            <v>44309654U7</v>
          </cell>
          <cell r="E1343">
            <v>2.7911999999999999</v>
          </cell>
        </row>
        <row r="1344">
          <cell r="C1344" t="str">
            <v>广州市凯辉电子有限公司</v>
          </cell>
          <cell r="D1344" t="str">
            <v>443096517W</v>
          </cell>
          <cell r="E1344">
            <v>2.8069999999999999</v>
          </cell>
        </row>
        <row r="1345">
          <cell r="C1345" t="str">
            <v>广州市凯辉电子有限公司</v>
          </cell>
          <cell r="D1345" t="str">
            <v>443096517W</v>
          </cell>
          <cell r="E1345">
            <v>2.8069999999999999</v>
          </cell>
        </row>
        <row r="1346">
          <cell r="C1346" t="str">
            <v>广州市吉时慧国际贸易有限公司</v>
          </cell>
          <cell r="D1346" t="str">
            <v>4401960PZN</v>
          </cell>
          <cell r="E1346">
            <v>2.8187000000000002</v>
          </cell>
        </row>
        <row r="1347">
          <cell r="C1347" t="str">
            <v>广州市吉时慧国际贸易有限公司</v>
          </cell>
          <cell r="D1347" t="str">
            <v>4401960PZN</v>
          </cell>
          <cell r="E1347">
            <v>2.8187000000000002</v>
          </cell>
        </row>
        <row r="1348">
          <cell r="C1348" t="str">
            <v>广东省恩齐尼迩特种塑料股份有限公司</v>
          </cell>
          <cell r="D1348">
            <v>4401960842</v>
          </cell>
          <cell r="E1348">
            <v>3.1804999999999999</v>
          </cell>
        </row>
        <row r="1349">
          <cell r="C1349" t="str">
            <v>广东省恩齐尼迩特种塑料股份有限公司</v>
          </cell>
          <cell r="D1349">
            <v>4401960842</v>
          </cell>
          <cell r="E1349">
            <v>3.1804999999999999</v>
          </cell>
        </row>
        <row r="1350">
          <cell r="C1350" t="str">
            <v>广州盛海运动用品有限公司</v>
          </cell>
          <cell r="D1350">
            <v>4430965438</v>
          </cell>
          <cell r="E1350">
            <v>3.3334999999999999</v>
          </cell>
        </row>
        <row r="1351">
          <cell r="C1351" t="str">
            <v>广州盛海运动用品有限公司</v>
          </cell>
          <cell r="D1351">
            <v>4430965438</v>
          </cell>
          <cell r="E1351">
            <v>3.3334999999999999</v>
          </cell>
        </row>
        <row r="1352">
          <cell r="C1352" t="str">
            <v>广州越申医疗设备有限公司</v>
          </cell>
          <cell r="D1352" t="str">
            <v>4401966F7A</v>
          </cell>
          <cell r="E1352">
            <v>3.7351000000000001</v>
          </cell>
        </row>
        <row r="1353">
          <cell r="C1353" t="str">
            <v>广州越申医疗设备有限公司</v>
          </cell>
          <cell r="D1353" t="str">
            <v>4401966F7A</v>
          </cell>
          <cell r="E1353">
            <v>3.7351000000000001</v>
          </cell>
        </row>
        <row r="1354">
          <cell r="C1354" t="str">
            <v>广州霸沃贸易有限公司</v>
          </cell>
          <cell r="D1354" t="str">
            <v>4401960QKZ</v>
          </cell>
          <cell r="E1354">
            <v>3.7706</v>
          </cell>
        </row>
        <row r="1355">
          <cell r="C1355" t="str">
            <v>广州霸沃贸易有限公司</v>
          </cell>
          <cell r="D1355" t="str">
            <v>4401960QKZ</v>
          </cell>
          <cell r="E1355">
            <v>3.7706</v>
          </cell>
        </row>
        <row r="1356">
          <cell r="C1356" t="str">
            <v>广州格莱玛电工器材有限公司</v>
          </cell>
          <cell r="D1356">
            <v>4401960022</v>
          </cell>
          <cell r="E1356">
            <v>4.24</v>
          </cell>
        </row>
        <row r="1357">
          <cell r="C1357" t="str">
            <v>广州市锐丰智能科技有限公司</v>
          </cell>
          <cell r="D1357">
            <v>4423963341</v>
          </cell>
          <cell r="E1357">
            <v>4.2549000000000001</v>
          </cell>
        </row>
        <row r="1358">
          <cell r="C1358" t="str">
            <v>广州雪锋制冷设备有限公司</v>
          </cell>
          <cell r="D1358" t="str">
            <v>44309651J4</v>
          </cell>
          <cell r="E1358">
            <v>4.4908999999999999</v>
          </cell>
        </row>
        <row r="1359">
          <cell r="C1359" t="str">
            <v>广州雪锋制冷设备有限公司</v>
          </cell>
          <cell r="D1359" t="str">
            <v>44309651J4</v>
          </cell>
          <cell r="E1359">
            <v>4.4908999999999999</v>
          </cell>
        </row>
        <row r="1360">
          <cell r="C1360" t="str">
            <v>广州威昕生物科技有限公司</v>
          </cell>
          <cell r="D1360" t="str">
            <v>4401960Q75</v>
          </cell>
          <cell r="E1360">
            <v>4.7115999999999998</v>
          </cell>
        </row>
        <row r="1361">
          <cell r="C1361" t="str">
            <v>广州威昕生物科技有限公司</v>
          </cell>
          <cell r="D1361" t="str">
            <v>4401960Q75</v>
          </cell>
          <cell r="E1361">
            <v>4.7115999999999998</v>
          </cell>
        </row>
        <row r="1362">
          <cell r="C1362" t="str">
            <v>广州永亦福科技有限公司</v>
          </cell>
          <cell r="D1362">
            <v>4401969144</v>
          </cell>
          <cell r="E1362">
            <v>5.0788000000000002</v>
          </cell>
        </row>
        <row r="1363">
          <cell r="C1363" t="str">
            <v>广州永亦福科技有限公司</v>
          </cell>
          <cell r="D1363">
            <v>4401969144</v>
          </cell>
          <cell r="E1363">
            <v>5.0788000000000002</v>
          </cell>
        </row>
        <row r="1364">
          <cell r="C1364" t="str">
            <v>广州金抡电器有限公司</v>
          </cell>
          <cell r="D1364">
            <v>4401968691</v>
          </cell>
          <cell r="E1364">
            <v>5.1242999999999999</v>
          </cell>
        </row>
        <row r="1365">
          <cell r="C1365" t="str">
            <v>广州金抡电器有限公司</v>
          </cell>
          <cell r="D1365">
            <v>4401968691</v>
          </cell>
          <cell r="E1365">
            <v>5.1242999999999999</v>
          </cell>
        </row>
        <row r="1366">
          <cell r="C1366" t="str">
            <v>广州市浩鑫皮具有限公司</v>
          </cell>
          <cell r="D1366" t="str">
            <v>4401968BYV</v>
          </cell>
          <cell r="E1366">
            <v>5.3140000000000001</v>
          </cell>
        </row>
        <row r="1367">
          <cell r="C1367" t="str">
            <v>广州市浩鑫皮具有限公司</v>
          </cell>
          <cell r="D1367" t="str">
            <v>4401968BYV</v>
          </cell>
          <cell r="E1367">
            <v>5.3140000000000001</v>
          </cell>
        </row>
        <row r="1368">
          <cell r="C1368" t="str">
            <v>广州天火新能源科技有限公司</v>
          </cell>
          <cell r="D1368" t="str">
            <v>4401960S2S</v>
          </cell>
          <cell r="E1368">
            <v>5.5374999999999996</v>
          </cell>
        </row>
        <row r="1369">
          <cell r="C1369" t="str">
            <v>广州市高士实业有限公司</v>
          </cell>
          <cell r="D1369">
            <v>4401963244</v>
          </cell>
          <cell r="E1369">
            <v>5.7961</v>
          </cell>
        </row>
        <row r="1370">
          <cell r="C1370" t="str">
            <v>广州市高士实业有限公司</v>
          </cell>
          <cell r="D1370">
            <v>4401963244</v>
          </cell>
          <cell r="E1370">
            <v>5.7961</v>
          </cell>
        </row>
        <row r="1371">
          <cell r="C1371" t="str">
            <v>广东博特健康科技有限公司</v>
          </cell>
          <cell r="D1371" t="str">
            <v>44019690EW</v>
          </cell>
          <cell r="E1371">
            <v>5.8571999999999997</v>
          </cell>
        </row>
        <row r="1372">
          <cell r="C1372" t="str">
            <v>广东博特健康科技有限公司</v>
          </cell>
          <cell r="D1372" t="str">
            <v>44019690EW</v>
          </cell>
          <cell r="E1372">
            <v>5.8571999999999997</v>
          </cell>
        </row>
        <row r="1373">
          <cell r="C1373" t="str">
            <v>广州摩泰机械设备有限公司</v>
          </cell>
          <cell r="D1373" t="str">
            <v>4401963JD2</v>
          </cell>
          <cell r="E1373">
            <v>5.9480000000000004</v>
          </cell>
        </row>
        <row r="1374">
          <cell r="C1374" t="str">
            <v>广州摩泰机械设备有限公司</v>
          </cell>
          <cell r="D1374" t="str">
            <v>4401963JD2</v>
          </cell>
          <cell r="E1374">
            <v>5.9480000000000004</v>
          </cell>
        </row>
        <row r="1375">
          <cell r="C1375" t="str">
            <v>广州市智泓电子有限公司</v>
          </cell>
          <cell r="D1375">
            <v>4423963287</v>
          </cell>
          <cell r="E1375">
            <v>6.0118</v>
          </cell>
        </row>
        <row r="1376">
          <cell r="C1376" t="str">
            <v>广州市智泓电子有限公司</v>
          </cell>
          <cell r="D1376">
            <v>4423963287</v>
          </cell>
          <cell r="E1376">
            <v>6.0118</v>
          </cell>
        </row>
        <row r="1377">
          <cell r="C1377" t="str">
            <v>广州爱芙加生物科技有限公司</v>
          </cell>
          <cell r="D1377" t="str">
            <v>4401960EXX</v>
          </cell>
          <cell r="E1377">
            <v>6.5274000000000001</v>
          </cell>
        </row>
        <row r="1378">
          <cell r="C1378" t="str">
            <v>广州爱芙加生物科技有限公司</v>
          </cell>
          <cell r="D1378" t="str">
            <v>4401960EXX</v>
          </cell>
          <cell r="E1378">
            <v>6.5274000000000001</v>
          </cell>
        </row>
        <row r="1379">
          <cell r="C1379" t="str">
            <v>秦睿科技（广州）有限公司</v>
          </cell>
          <cell r="D1379" t="str">
            <v>44309654LH</v>
          </cell>
          <cell r="E1379">
            <v>6.7412000000000001</v>
          </cell>
        </row>
        <row r="1380">
          <cell r="C1380" t="str">
            <v>秦睿科技（广州）有限公司</v>
          </cell>
          <cell r="D1380" t="str">
            <v>44309654LH</v>
          </cell>
          <cell r="E1380">
            <v>6.7412000000000001</v>
          </cell>
        </row>
        <row r="1381">
          <cell r="C1381" t="str">
            <v>广州一龙印刷有限公司</v>
          </cell>
          <cell r="D1381">
            <v>4401960944</v>
          </cell>
          <cell r="E1381">
            <v>6.9739000000000004</v>
          </cell>
        </row>
        <row r="1382">
          <cell r="C1382" t="str">
            <v>广州一龙印刷有限公司</v>
          </cell>
          <cell r="D1382">
            <v>4401960944</v>
          </cell>
          <cell r="E1382">
            <v>6.9739000000000004</v>
          </cell>
        </row>
        <row r="1383">
          <cell r="C1383" t="str">
            <v>广州力盈服饰有限公司</v>
          </cell>
          <cell r="D1383" t="str">
            <v>4401960DA9</v>
          </cell>
          <cell r="E1383">
            <v>6.99</v>
          </cell>
        </row>
        <row r="1384">
          <cell r="C1384" t="str">
            <v>广州力盈服饰有限公司</v>
          </cell>
          <cell r="D1384" t="str">
            <v>4401960DA9</v>
          </cell>
          <cell r="E1384">
            <v>6.99</v>
          </cell>
        </row>
        <row r="1385">
          <cell r="C1385" t="str">
            <v>广州禹航贸易有限公司</v>
          </cell>
          <cell r="D1385" t="str">
            <v>4401960K7P</v>
          </cell>
          <cell r="E1385">
            <v>7.1361999999999997</v>
          </cell>
        </row>
        <row r="1386">
          <cell r="C1386" t="str">
            <v>广州禹航贸易有限公司</v>
          </cell>
          <cell r="D1386" t="str">
            <v>4401960K7P</v>
          </cell>
          <cell r="E1386">
            <v>7.1361999999999997</v>
          </cell>
        </row>
        <row r="1387">
          <cell r="C1387" t="str">
            <v>广州永诚篷房技术有限公司</v>
          </cell>
          <cell r="D1387" t="str">
            <v>4401960EUX</v>
          </cell>
          <cell r="E1387">
            <v>7.2447999999999997</v>
          </cell>
        </row>
        <row r="1388">
          <cell r="C1388" t="str">
            <v>广州永诚篷房技术有限公司</v>
          </cell>
          <cell r="D1388" t="str">
            <v>4401960EUX</v>
          </cell>
          <cell r="E1388">
            <v>7.2447999999999997</v>
          </cell>
        </row>
        <row r="1389">
          <cell r="C1389" t="str">
            <v>广州发魔美发用品有限公司</v>
          </cell>
          <cell r="D1389" t="str">
            <v>4401963GSB</v>
          </cell>
          <cell r="E1389">
            <v>8.0617000000000001</v>
          </cell>
        </row>
        <row r="1390">
          <cell r="C1390" t="str">
            <v>广州发魔美发用品有限公司</v>
          </cell>
          <cell r="D1390" t="str">
            <v>4401963GSB</v>
          </cell>
          <cell r="E1390">
            <v>8.0617000000000001</v>
          </cell>
        </row>
        <row r="1391">
          <cell r="C1391" t="str">
            <v>广州铭钿高精焊接设备有限公司</v>
          </cell>
          <cell r="D1391">
            <v>4423963228</v>
          </cell>
          <cell r="E1391">
            <v>8.2664000000000009</v>
          </cell>
        </row>
        <row r="1392">
          <cell r="C1392" t="str">
            <v>广州铭钿高精焊接设备有限公司</v>
          </cell>
          <cell r="D1392">
            <v>4423963228</v>
          </cell>
          <cell r="E1392">
            <v>8.2664000000000009</v>
          </cell>
        </row>
        <row r="1393">
          <cell r="C1393" t="str">
            <v>广州市盖亚体育用品有限公司</v>
          </cell>
          <cell r="D1393" t="str">
            <v>4401960JMR</v>
          </cell>
          <cell r="E1393">
            <v>8.4238999999999997</v>
          </cell>
        </row>
        <row r="1394">
          <cell r="C1394" t="str">
            <v>广州市盖亚体育用品有限公司</v>
          </cell>
          <cell r="D1394" t="str">
            <v>4401960JMR</v>
          </cell>
          <cell r="E1394">
            <v>8.4238999999999997</v>
          </cell>
        </row>
        <row r="1395">
          <cell r="C1395" t="str">
            <v>广州典晶服装辅料有限公司</v>
          </cell>
          <cell r="D1395" t="str">
            <v>4401963DR9</v>
          </cell>
          <cell r="E1395">
            <v>8.7224000000000004</v>
          </cell>
        </row>
        <row r="1396">
          <cell r="C1396" t="str">
            <v>广州领航纸品有限公司</v>
          </cell>
          <cell r="D1396" t="str">
            <v>44309654CT</v>
          </cell>
          <cell r="E1396">
            <v>8.8451000000000004</v>
          </cell>
        </row>
        <row r="1397">
          <cell r="C1397" t="str">
            <v>广州领航纸品有限公司</v>
          </cell>
          <cell r="D1397" t="str">
            <v>44309654CT</v>
          </cell>
          <cell r="E1397">
            <v>8.8451000000000004</v>
          </cell>
        </row>
        <row r="1398">
          <cell r="C1398" t="str">
            <v>广州锐骑电子科技有限公司</v>
          </cell>
          <cell r="D1398" t="str">
            <v>4401968AL2</v>
          </cell>
          <cell r="E1398">
            <v>8.9276999999999997</v>
          </cell>
        </row>
        <row r="1399">
          <cell r="C1399" t="str">
            <v>广州锐骑电子科技有限公司</v>
          </cell>
          <cell r="D1399" t="str">
            <v>4401968AL2</v>
          </cell>
          <cell r="E1399">
            <v>8.9276999999999997</v>
          </cell>
        </row>
        <row r="1400">
          <cell r="C1400" t="str">
            <v>广州市微嵌计算机科技有限公司</v>
          </cell>
          <cell r="D1400" t="str">
            <v>4401960AWL</v>
          </cell>
          <cell r="E1400">
            <v>9.1014999999999997</v>
          </cell>
        </row>
        <row r="1401">
          <cell r="C1401" t="str">
            <v>广州市微嵌计算机科技有限公司</v>
          </cell>
          <cell r="D1401" t="str">
            <v>4401960AWL</v>
          </cell>
          <cell r="E1401">
            <v>9.1014999999999997</v>
          </cell>
        </row>
        <row r="1402">
          <cell r="C1402" t="str">
            <v>广州熠阳电子有限公司</v>
          </cell>
          <cell r="D1402">
            <v>4423965354</v>
          </cell>
          <cell r="E1402">
            <v>9.1593999999999998</v>
          </cell>
        </row>
        <row r="1403">
          <cell r="C1403" t="str">
            <v>广州市酷仁美发制品有限公司</v>
          </cell>
          <cell r="D1403" t="str">
            <v>4401968CQY</v>
          </cell>
          <cell r="E1403">
            <v>9.3378999999999994</v>
          </cell>
        </row>
        <row r="1404">
          <cell r="C1404" t="str">
            <v>广州市酷仁美发制品有限公司</v>
          </cell>
          <cell r="D1404" t="str">
            <v>4401968CQY</v>
          </cell>
          <cell r="E1404">
            <v>9.3378999999999994</v>
          </cell>
        </row>
        <row r="1405">
          <cell r="C1405" t="str">
            <v>广州绣芳院美容器材有限公司</v>
          </cell>
          <cell r="D1405" t="str">
            <v>4401963L43</v>
          </cell>
          <cell r="E1405">
            <v>9.9103999999999992</v>
          </cell>
        </row>
        <row r="1406">
          <cell r="C1406" t="str">
            <v>广州绣芳院美容器材有限公司</v>
          </cell>
          <cell r="D1406" t="str">
            <v>4401963L43</v>
          </cell>
          <cell r="E1406">
            <v>9.9103999999999992</v>
          </cell>
        </row>
        <row r="1407">
          <cell r="C1407" t="str">
            <v>广州风尚光电设备有限公司</v>
          </cell>
          <cell r="D1407" t="str">
            <v>44019689X1</v>
          </cell>
          <cell r="E1407">
            <v>9.9558</v>
          </cell>
        </row>
        <row r="1408">
          <cell r="C1408" t="str">
            <v>广州风尚光电设备有限公司</v>
          </cell>
          <cell r="D1408" t="str">
            <v>44019689X1</v>
          </cell>
          <cell r="E1408">
            <v>9.9558</v>
          </cell>
        </row>
        <row r="1409">
          <cell r="C1409" t="str">
            <v>广东凌辰电子科技有限公司</v>
          </cell>
          <cell r="D1409" t="str">
            <v>4401960QM2</v>
          </cell>
          <cell r="E1409">
            <v>10.0398</v>
          </cell>
        </row>
        <row r="1410">
          <cell r="C1410" t="str">
            <v>广东凌辰电子科技有限公司</v>
          </cell>
          <cell r="D1410" t="str">
            <v>4401960QM2</v>
          </cell>
          <cell r="E1410">
            <v>10.0398</v>
          </cell>
        </row>
        <row r="1411">
          <cell r="C1411" t="str">
            <v>广州江福实业发展有限公司</v>
          </cell>
          <cell r="D1411" t="str">
            <v>442396866E</v>
          </cell>
          <cell r="E1411">
            <v>10.539199999999999</v>
          </cell>
        </row>
        <row r="1412">
          <cell r="C1412" t="str">
            <v>广州江福实业发展有限公司</v>
          </cell>
          <cell r="D1412" t="str">
            <v>442396866E</v>
          </cell>
          <cell r="E1412">
            <v>10.539199999999999</v>
          </cell>
        </row>
        <row r="1413">
          <cell r="C1413" t="str">
            <v>广州市俊麦机械设备有限公司</v>
          </cell>
          <cell r="D1413" t="str">
            <v>4401960RG7</v>
          </cell>
          <cell r="E1413">
            <v>10.5619</v>
          </cell>
        </row>
        <row r="1414">
          <cell r="C1414" t="str">
            <v>广州市俊麦机械设备有限公司</v>
          </cell>
          <cell r="D1414" t="str">
            <v>4401960RG7</v>
          </cell>
          <cell r="E1414">
            <v>10.5619</v>
          </cell>
        </row>
        <row r="1415">
          <cell r="C1415" t="str">
            <v>广州泽凯实业有限公司</v>
          </cell>
          <cell r="D1415" t="str">
            <v>4401960HZN</v>
          </cell>
          <cell r="E1415">
            <v>10.7308</v>
          </cell>
        </row>
        <row r="1416">
          <cell r="C1416" t="str">
            <v>广州锴锴贸易有限公司</v>
          </cell>
          <cell r="D1416" t="str">
            <v>4401968BNT</v>
          </cell>
          <cell r="E1416">
            <v>10.8711</v>
          </cell>
        </row>
        <row r="1417">
          <cell r="C1417" t="str">
            <v>广州锴锴贸易有限公司</v>
          </cell>
          <cell r="D1417" t="str">
            <v>4401968BNT</v>
          </cell>
          <cell r="E1417">
            <v>10.8711</v>
          </cell>
        </row>
        <row r="1418">
          <cell r="C1418" t="str">
            <v>广州市晓戴贸易有限公司</v>
          </cell>
          <cell r="D1418" t="str">
            <v>4401963DXX</v>
          </cell>
          <cell r="E1418">
            <v>11.148199999999999</v>
          </cell>
        </row>
        <row r="1419">
          <cell r="C1419" t="str">
            <v>广州市晓戴贸易有限公司</v>
          </cell>
          <cell r="D1419" t="str">
            <v>4401963DXX</v>
          </cell>
          <cell r="E1419">
            <v>11.148199999999999</v>
          </cell>
        </row>
        <row r="1420">
          <cell r="C1420" t="str">
            <v>广州市宠阳宠物用品有限公司</v>
          </cell>
          <cell r="D1420" t="str">
            <v>4401960HK1</v>
          </cell>
          <cell r="E1420">
            <v>11.212999999999999</v>
          </cell>
        </row>
        <row r="1421">
          <cell r="C1421" t="str">
            <v>广州市宠阳宠物用品有限公司</v>
          </cell>
          <cell r="D1421" t="str">
            <v>4401960HK1</v>
          </cell>
          <cell r="E1421">
            <v>11.212999999999999</v>
          </cell>
        </row>
        <row r="1422">
          <cell r="C1422" t="str">
            <v>广州顺缇进出口贸易有限公司</v>
          </cell>
          <cell r="D1422" t="str">
            <v>4401960QQ4</v>
          </cell>
          <cell r="E1422">
            <v>11.3825</v>
          </cell>
        </row>
        <row r="1423">
          <cell r="C1423" t="str">
            <v>广州雍润进出口有限公司</v>
          </cell>
          <cell r="D1423" t="str">
            <v>4401963E0X</v>
          </cell>
          <cell r="E1423">
            <v>11.547000000000001</v>
          </cell>
        </row>
        <row r="1424">
          <cell r="C1424" t="str">
            <v>广州犇犇盟供应链管理有限公司</v>
          </cell>
          <cell r="D1424" t="str">
            <v>4401960MN9</v>
          </cell>
          <cell r="E1424">
            <v>12.092700000000001</v>
          </cell>
        </row>
        <row r="1425">
          <cell r="C1425" t="str">
            <v>广州犇犇盟供应链管理有限公司</v>
          </cell>
          <cell r="D1425" t="str">
            <v>4401960MN9</v>
          </cell>
          <cell r="E1425">
            <v>12.092700000000001</v>
          </cell>
        </row>
        <row r="1426">
          <cell r="C1426" t="str">
            <v>广州博菲特健身器材有限公司</v>
          </cell>
          <cell r="D1426" t="str">
            <v>4401963DAJ</v>
          </cell>
          <cell r="E1426">
            <v>12.4673</v>
          </cell>
        </row>
        <row r="1427">
          <cell r="C1427" t="str">
            <v>广州博菲特健身器材有限公司</v>
          </cell>
          <cell r="D1427" t="str">
            <v>4401963DAJ</v>
          </cell>
          <cell r="E1427">
            <v>12.4673</v>
          </cell>
        </row>
        <row r="1428">
          <cell r="C1428" t="str">
            <v>广州阳越安防设备有限公司</v>
          </cell>
          <cell r="D1428" t="str">
            <v>4401960D9C</v>
          </cell>
          <cell r="E1428">
            <v>12.586600000000001</v>
          </cell>
        </row>
        <row r="1429">
          <cell r="C1429" t="str">
            <v>广州阳越安防设备有限公司</v>
          </cell>
          <cell r="D1429" t="str">
            <v>4401960D9C</v>
          </cell>
          <cell r="E1429">
            <v>12.586600000000001</v>
          </cell>
        </row>
        <row r="1430">
          <cell r="C1430" t="str">
            <v>广州盛帛诗进出口有限公司</v>
          </cell>
          <cell r="D1430" t="str">
            <v>4401960ANM</v>
          </cell>
          <cell r="E1430">
            <v>12.7432</v>
          </cell>
        </row>
        <row r="1431">
          <cell r="C1431" t="str">
            <v>广州盛帛诗进出口有限公司</v>
          </cell>
          <cell r="D1431" t="str">
            <v>4401960ANM</v>
          </cell>
          <cell r="E1431">
            <v>12.7432</v>
          </cell>
        </row>
        <row r="1432">
          <cell r="C1432" t="str">
            <v>广州市鹰盛照明有限公司</v>
          </cell>
          <cell r="D1432" t="str">
            <v>44309654F2</v>
          </cell>
          <cell r="E1432">
            <v>12.768800000000001</v>
          </cell>
        </row>
        <row r="1433">
          <cell r="C1433" t="str">
            <v>广州市鹰盛照明有限公司</v>
          </cell>
          <cell r="D1433" t="str">
            <v>44309654F2</v>
          </cell>
          <cell r="E1433">
            <v>12.768800000000001</v>
          </cell>
        </row>
        <row r="1434">
          <cell r="C1434" t="str">
            <v>广州丹斯科技有限公司</v>
          </cell>
          <cell r="D1434" t="str">
            <v>4401960K25</v>
          </cell>
          <cell r="E1434">
            <v>13.1762</v>
          </cell>
        </row>
        <row r="1435">
          <cell r="C1435" t="str">
            <v>广州市歌蕾图纺织品有限公司</v>
          </cell>
          <cell r="D1435" t="str">
            <v>44239684HG</v>
          </cell>
          <cell r="E1435">
            <v>13.186199999999999</v>
          </cell>
        </row>
        <row r="1436">
          <cell r="C1436" t="str">
            <v>广州葩柏皮具有限公司</v>
          </cell>
          <cell r="D1436" t="str">
            <v>4401963DVX</v>
          </cell>
          <cell r="E1436">
            <v>13.3954</v>
          </cell>
        </row>
        <row r="1437">
          <cell r="C1437" t="str">
            <v>广州茗颜生物科技有限公司</v>
          </cell>
          <cell r="D1437" t="str">
            <v>4401960L9G</v>
          </cell>
          <cell r="E1437">
            <v>13.5068</v>
          </cell>
        </row>
        <row r="1438">
          <cell r="C1438" t="str">
            <v>广州茗颜生物科技有限公司</v>
          </cell>
          <cell r="D1438" t="str">
            <v>4401960L9G</v>
          </cell>
          <cell r="E1438">
            <v>13.5068</v>
          </cell>
        </row>
        <row r="1439">
          <cell r="C1439" t="str">
            <v>广州市爱如美珠宝首饰有限公司</v>
          </cell>
          <cell r="D1439">
            <v>4423964497</v>
          </cell>
          <cell r="E1439">
            <v>13.994300000000001</v>
          </cell>
        </row>
        <row r="1440">
          <cell r="C1440" t="str">
            <v>广州市爱如美珠宝首饰有限公司</v>
          </cell>
          <cell r="D1440">
            <v>4423964497</v>
          </cell>
          <cell r="E1440">
            <v>13.994300000000001</v>
          </cell>
        </row>
        <row r="1441">
          <cell r="C1441" t="str">
            <v>广州万视光电设备有限公司</v>
          </cell>
          <cell r="D1441" t="str">
            <v>4401963HKV</v>
          </cell>
          <cell r="E1441">
            <v>14.2486</v>
          </cell>
        </row>
        <row r="1442">
          <cell r="C1442" t="str">
            <v>广州万视光电设备有限公司</v>
          </cell>
          <cell r="D1442" t="str">
            <v>4401963HKV</v>
          </cell>
          <cell r="E1442">
            <v>14.2486</v>
          </cell>
        </row>
        <row r="1443">
          <cell r="C1443" t="str">
            <v>广州市美阁集成房屋有限公司</v>
          </cell>
          <cell r="D1443" t="str">
            <v>44019609P2</v>
          </cell>
          <cell r="E1443">
            <v>14.3805</v>
          </cell>
        </row>
        <row r="1444">
          <cell r="C1444" t="str">
            <v>广州市美阁集成房屋有限公司</v>
          </cell>
          <cell r="D1444" t="str">
            <v>44019609P2</v>
          </cell>
          <cell r="E1444">
            <v>14.3805</v>
          </cell>
        </row>
        <row r="1445">
          <cell r="C1445" t="str">
            <v>广州市通谊标识技术有限公司</v>
          </cell>
          <cell r="D1445" t="str">
            <v>44019609U4</v>
          </cell>
          <cell r="E1445">
            <v>14.478899999999999</v>
          </cell>
        </row>
        <row r="1446">
          <cell r="C1446" t="str">
            <v>广州市通谊标识技术有限公司</v>
          </cell>
          <cell r="D1446" t="str">
            <v>44019609U4</v>
          </cell>
          <cell r="E1446">
            <v>14.478899999999999</v>
          </cell>
        </row>
        <row r="1447">
          <cell r="C1447" t="str">
            <v>广州醉好贸易有限公司</v>
          </cell>
          <cell r="D1447" t="str">
            <v>4401963ECF</v>
          </cell>
          <cell r="E1447">
            <v>14.5562</v>
          </cell>
        </row>
        <row r="1448">
          <cell r="C1448" t="str">
            <v>广州醉好贸易有限公司</v>
          </cell>
          <cell r="D1448" t="str">
            <v>4401963ECF</v>
          </cell>
          <cell r="E1448">
            <v>14.5562</v>
          </cell>
        </row>
        <row r="1449">
          <cell r="C1449" t="str">
            <v>广州锐祺纳电子有限公司</v>
          </cell>
          <cell r="D1449" t="str">
            <v>4401963DBW</v>
          </cell>
          <cell r="E1449">
            <v>14.6509</v>
          </cell>
        </row>
        <row r="1450">
          <cell r="C1450" t="str">
            <v>广州锐祺纳电子有限公司</v>
          </cell>
          <cell r="D1450" t="str">
            <v>4401963DBW</v>
          </cell>
          <cell r="E1450">
            <v>14.6509</v>
          </cell>
        </row>
        <row r="1451">
          <cell r="C1451" t="str">
            <v>广州昇迪电子有限公司</v>
          </cell>
          <cell r="D1451" t="str">
            <v>4401960J4Y</v>
          </cell>
          <cell r="E1451">
            <v>14.8089</v>
          </cell>
        </row>
        <row r="1452">
          <cell r="C1452" t="str">
            <v>广州昇迪电子有限公司</v>
          </cell>
          <cell r="D1452" t="str">
            <v>4401960J4Y</v>
          </cell>
          <cell r="E1452">
            <v>14.8089</v>
          </cell>
        </row>
        <row r="1453">
          <cell r="C1453" t="str">
            <v>广州信成新型材料股份有限公司</v>
          </cell>
          <cell r="D1453" t="str">
            <v>4401963JJF</v>
          </cell>
          <cell r="E1453">
            <v>14.929</v>
          </cell>
        </row>
        <row r="1454">
          <cell r="C1454" t="str">
            <v>广州信成新型材料股份有限公司</v>
          </cell>
          <cell r="D1454" t="str">
            <v>4401963JJF</v>
          </cell>
          <cell r="E1454">
            <v>14.929</v>
          </cell>
        </row>
        <row r="1455">
          <cell r="C1455" t="str">
            <v>广州威赛多电力设备有限公司</v>
          </cell>
          <cell r="D1455" t="str">
            <v>443096548E</v>
          </cell>
          <cell r="E1455">
            <v>15.3171</v>
          </cell>
        </row>
        <row r="1456">
          <cell r="C1456" t="str">
            <v>广州威赛多电力设备有限公司</v>
          </cell>
          <cell r="D1456" t="str">
            <v>443096548E</v>
          </cell>
          <cell r="E1456">
            <v>15.3171</v>
          </cell>
        </row>
        <row r="1457">
          <cell r="C1457" t="str">
            <v>广州市敏欣贸易有限公司</v>
          </cell>
          <cell r="D1457">
            <v>4401960841</v>
          </cell>
          <cell r="E1457">
            <v>16.409600000000001</v>
          </cell>
        </row>
        <row r="1458">
          <cell r="C1458" t="str">
            <v>广州市敏欣贸易有限公司</v>
          </cell>
          <cell r="D1458">
            <v>4401960841</v>
          </cell>
          <cell r="E1458">
            <v>16.409600000000001</v>
          </cell>
        </row>
        <row r="1459">
          <cell r="C1459" t="str">
            <v>同为智造科技（广州）有限公司</v>
          </cell>
          <cell r="D1459" t="str">
            <v>443096532Y</v>
          </cell>
          <cell r="E1459">
            <v>16.9541</v>
          </cell>
        </row>
        <row r="1460">
          <cell r="C1460" t="str">
            <v>同为智造科技（广州）有限公司</v>
          </cell>
          <cell r="D1460" t="str">
            <v>443096532Y</v>
          </cell>
          <cell r="E1460">
            <v>16.9541</v>
          </cell>
        </row>
        <row r="1461">
          <cell r="C1461" t="str">
            <v>广州强强科技股份有限公司</v>
          </cell>
          <cell r="D1461" t="str">
            <v>44019609CN</v>
          </cell>
          <cell r="E1461">
            <v>17.064800000000002</v>
          </cell>
        </row>
        <row r="1462">
          <cell r="C1462" t="str">
            <v>广州市拓然光电科技有限公司</v>
          </cell>
          <cell r="D1462" t="str">
            <v>442396891A</v>
          </cell>
          <cell r="E1462">
            <v>17.311399999999999</v>
          </cell>
        </row>
        <row r="1463">
          <cell r="C1463" t="str">
            <v>广州市拓然光电科技有限公司</v>
          </cell>
          <cell r="D1463" t="str">
            <v>442396891A</v>
          </cell>
          <cell r="E1463">
            <v>17.311399999999999</v>
          </cell>
        </row>
        <row r="1464">
          <cell r="C1464" t="str">
            <v>广州市乐天笔业有限公司</v>
          </cell>
          <cell r="D1464">
            <v>4451965304</v>
          </cell>
          <cell r="E1464">
            <v>17.439800000000002</v>
          </cell>
        </row>
        <row r="1465">
          <cell r="C1465" t="str">
            <v>广州市乐天笔业有限公司</v>
          </cell>
          <cell r="D1465">
            <v>4451965304</v>
          </cell>
          <cell r="E1465">
            <v>17.439800000000002</v>
          </cell>
        </row>
        <row r="1466">
          <cell r="C1466" t="str">
            <v>广州赛可思服装辅料有限公司</v>
          </cell>
          <cell r="D1466" t="str">
            <v>4401960C47</v>
          </cell>
          <cell r="E1466">
            <v>17.5548</v>
          </cell>
        </row>
        <row r="1467">
          <cell r="C1467" t="str">
            <v>广州凯讴喷印技术有限公司</v>
          </cell>
          <cell r="D1467" t="str">
            <v>44239685GW</v>
          </cell>
          <cell r="E1467">
            <v>17.569400000000002</v>
          </cell>
        </row>
        <row r="1468">
          <cell r="C1468" t="str">
            <v>广州凯讴喷印技术有限公司</v>
          </cell>
          <cell r="D1468" t="str">
            <v>44239685GW</v>
          </cell>
          <cell r="E1468">
            <v>17.569400000000002</v>
          </cell>
        </row>
        <row r="1469">
          <cell r="C1469" t="str">
            <v>利普德（广州）商贸有限公司</v>
          </cell>
          <cell r="D1469" t="str">
            <v>440196909K</v>
          </cell>
          <cell r="E1469">
            <v>17.791499999999999</v>
          </cell>
        </row>
        <row r="1470">
          <cell r="C1470" t="str">
            <v>利普德（广州）商贸有限公司</v>
          </cell>
          <cell r="D1470" t="str">
            <v>440196909K</v>
          </cell>
          <cell r="E1470">
            <v>17.791499999999999</v>
          </cell>
        </row>
        <row r="1471">
          <cell r="C1471" t="str">
            <v>广东亮安科技有限公司</v>
          </cell>
          <cell r="D1471" t="str">
            <v>4401968D2T</v>
          </cell>
          <cell r="E1471">
            <v>17.862200000000001</v>
          </cell>
        </row>
        <row r="1472">
          <cell r="C1472" t="str">
            <v>广州乐美展示用品有限公司</v>
          </cell>
          <cell r="D1472" t="str">
            <v>4401968CXS</v>
          </cell>
          <cell r="E1472">
            <v>18.1036</v>
          </cell>
        </row>
        <row r="1473">
          <cell r="C1473" t="str">
            <v>广州乐美展示用品有限公司</v>
          </cell>
          <cell r="D1473" t="str">
            <v>4401968CXS</v>
          </cell>
          <cell r="E1473">
            <v>18.1036</v>
          </cell>
        </row>
        <row r="1474">
          <cell r="C1474" t="str">
            <v>广州萨博金属制品有限公司</v>
          </cell>
          <cell r="D1474" t="str">
            <v>44239685D5</v>
          </cell>
          <cell r="E1474">
            <v>18.134499999999999</v>
          </cell>
        </row>
        <row r="1475">
          <cell r="C1475" t="str">
            <v>广州大山铭机械有限公司</v>
          </cell>
          <cell r="D1475">
            <v>4430960900000000</v>
          </cell>
          <cell r="E1475">
            <v>18.368600000000001</v>
          </cell>
        </row>
        <row r="1476">
          <cell r="C1476" t="str">
            <v>广州大山铭机械有限公司</v>
          </cell>
          <cell r="D1476">
            <v>4430960900000000</v>
          </cell>
          <cell r="E1476">
            <v>18.368600000000001</v>
          </cell>
        </row>
        <row r="1477">
          <cell r="C1477" t="str">
            <v>广州奈声电子有限公司</v>
          </cell>
          <cell r="D1477" t="str">
            <v>4401968DL4</v>
          </cell>
          <cell r="E1477">
            <v>18.474</v>
          </cell>
        </row>
        <row r="1478">
          <cell r="C1478" t="str">
            <v>广州市视扬能源科技有限公司</v>
          </cell>
          <cell r="D1478" t="str">
            <v>443096547U</v>
          </cell>
          <cell r="E1478">
            <v>19.073399999999999</v>
          </cell>
        </row>
        <row r="1479">
          <cell r="C1479" t="str">
            <v>广州市视扬能源科技有限公司</v>
          </cell>
          <cell r="D1479" t="str">
            <v>443096547U</v>
          </cell>
          <cell r="E1479">
            <v>19.073399999999999</v>
          </cell>
        </row>
        <row r="1480">
          <cell r="C1480" t="str">
            <v>广州盛成美机械科技有限公司</v>
          </cell>
          <cell r="D1480" t="str">
            <v>4401960JDF</v>
          </cell>
          <cell r="E1480">
            <v>19.298400000000001</v>
          </cell>
        </row>
        <row r="1481">
          <cell r="C1481" t="str">
            <v>广州盛成美机械科技有限公司</v>
          </cell>
          <cell r="D1481" t="str">
            <v>4401960JDF</v>
          </cell>
          <cell r="E1481">
            <v>19.298400000000001</v>
          </cell>
        </row>
        <row r="1482">
          <cell r="C1482" t="str">
            <v>广州市白云莱茵化妆品厂</v>
          </cell>
          <cell r="D1482" t="str">
            <v>4401963LJZ</v>
          </cell>
          <cell r="E1482">
            <v>19.401700000000002</v>
          </cell>
        </row>
        <row r="1483">
          <cell r="C1483" t="str">
            <v>广州市白云莱茵化妆品厂</v>
          </cell>
          <cell r="D1483" t="str">
            <v>4401963LJZ</v>
          </cell>
          <cell r="E1483">
            <v>19.401700000000002</v>
          </cell>
        </row>
        <row r="1484">
          <cell r="C1484" t="str">
            <v>广州世纪纸业有限公司</v>
          </cell>
          <cell r="D1484" t="str">
            <v>44012608M5</v>
          </cell>
          <cell r="E1484">
            <v>19.678000000000001</v>
          </cell>
        </row>
        <row r="1485">
          <cell r="C1485" t="str">
            <v>广州世纪纸业有限公司</v>
          </cell>
          <cell r="D1485" t="str">
            <v>44012608M5</v>
          </cell>
          <cell r="E1485">
            <v>19.678000000000001</v>
          </cell>
        </row>
        <row r="1486">
          <cell r="C1486" t="str">
            <v>媞颂日化用品（广州）有限公司</v>
          </cell>
          <cell r="D1486" t="str">
            <v>44012608CQ</v>
          </cell>
          <cell r="E1486">
            <v>19.782900000000001</v>
          </cell>
        </row>
        <row r="1487">
          <cell r="C1487" t="str">
            <v>媞颂日化用品（广州）有限公司</v>
          </cell>
          <cell r="D1487" t="str">
            <v>44012608CQ</v>
          </cell>
          <cell r="E1487">
            <v>19.782900000000001</v>
          </cell>
        </row>
        <row r="1488">
          <cell r="C1488" t="str">
            <v>广州耐耐礼品有限公司</v>
          </cell>
          <cell r="D1488" t="str">
            <v>4401960MHL</v>
          </cell>
          <cell r="E1488">
            <v>20.1555</v>
          </cell>
        </row>
        <row r="1489">
          <cell r="C1489" t="str">
            <v>广州舜迪商贸有限公司</v>
          </cell>
          <cell r="D1489" t="str">
            <v>4401960FNR</v>
          </cell>
          <cell r="E1489">
            <v>20.248200000000001</v>
          </cell>
        </row>
        <row r="1490">
          <cell r="C1490" t="str">
            <v>广州舜迪商贸有限公司</v>
          </cell>
          <cell r="D1490" t="str">
            <v>4401960FNR</v>
          </cell>
          <cell r="E1490">
            <v>20.248200000000001</v>
          </cell>
        </row>
        <row r="1491">
          <cell r="C1491" t="str">
            <v>广州昆悦贸易有限公司</v>
          </cell>
          <cell r="D1491" t="str">
            <v>44019408YR</v>
          </cell>
          <cell r="E1491">
            <v>21.250299999999999</v>
          </cell>
        </row>
        <row r="1492">
          <cell r="C1492" t="str">
            <v>广州市智力通机电有限公司</v>
          </cell>
          <cell r="D1492">
            <v>4451966802</v>
          </cell>
          <cell r="E1492">
            <v>21.875900000000001</v>
          </cell>
        </row>
        <row r="1493">
          <cell r="C1493" t="str">
            <v>广州市智力通机电有限公司</v>
          </cell>
          <cell r="D1493">
            <v>4451966802</v>
          </cell>
          <cell r="E1493">
            <v>21.875900000000001</v>
          </cell>
        </row>
        <row r="1494">
          <cell r="C1494" t="str">
            <v>中艺雅泰（广东）实业有限公司</v>
          </cell>
          <cell r="D1494" t="str">
            <v>4401968CBY</v>
          </cell>
          <cell r="E1494">
            <v>23.1829</v>
          </cell>
        </row>
        <row r="1495">
          <cell r="C1495" t="str">
            <v>中艺雅泰（广东）实业有限公司</v>
          </cell>
          <cell r="D1495" t="str">
            <v>4401968CBY</v>
          </cell>
          <cell r="E1495">
            <v>23.1829</v>
          </cell>
        </row>
        <row r="1496">
          <cell r="C1496" t="str">
            <v>广州芬琳贸易有限公司</v>
          </cell>
          <cell r="D1496">
            <v>4430966044</v>
          </cell>
          <cell r="E1496">
            <v>23.206600000000002</v>
          </cell>
        </row>
        <row r="1497">
          <cell r="C1497" t="str">
            <v>广州芬琳贸易有限公司</v>
          </cell>
          <cell r="D1497">
            <v>4430966044</v>
          </cell>
          <cell r="E1497">
            <v>23.206600000000002</v>
          </cell>
        </row>
        <row r="1498">
          <cell r="C1498" t="str">
            <v>广州小童耀游乐设备有限公司</v>
          </cell>
          <cell r="D1498">
            <v>4423964104</v>
          </cell>
          <cell r="E1498">
            <v>23.475999999999999</v>
          </cell>
        </row>
        <row r="1499">
          <cell r="C1499" t="str">
            <v>广州小童耀游乐设备有限公司</v>
          </cell>
          <cell r="D1499">
            <v>4423964104</v>
          </cell>
          <cell r="E1499">
            <v>23.475999999999999</v>
          </cell>
        </row>
        <row r="1500">
          <cell r="C1500" t="str">
            <v>广州市凯阳电子科技有限公司</v>
          </cell>
          <cell r="D1500" t="str">
            <v>4401963ELQ</v>
          </cell>
          <cell r="E1500">
            <v>23.689599999999999</v>
          </cell>
        </row>
        <row r="1501">
          <cell r="C1501" t="str">
            <v>广州圣唯辰生物科技有限公司</v>
          </cell>
          <cell r="D1501" t="str">
            <v>4401963HCP</v>
          </cell>
          <cell r="E1501">
            <v>23.860299999999999</v>
          </cell>
        </row>
        <row r="1502">
          <cell r="C1502" t="str">
            <v>广州圣唯辰生物科技有限公司</v>
          </cell>
          <cell r="D1502" t="str">
            <v>4401963HCP</v>
          </cell>
          <cell r="E1502">
            <v>23.860299999999999</v>
          </cell>
        </row>
        <row r="1503">
          <cell r="C1503" t="str">
            <v>广州行云工艺品有限公司</v>
          </cell>
          <cell r="D1503" t="str">
            <v>4401968CLS</v>
          </cell>
          <cell r="E1503">
            <v>24.158100000000001</v>
          </cell>
        </row>
        <row r="1504">
          <cell r="C1504" t="str">
            <v>广州行云工艺品有限公司</v>
          </cell>
          <cell r="D1504" t="str">
            <v>4401968CLS</v>
          </cell>
          <cell r="E1504">
            <v>24.158100000000001</v>
          </cell>
        </row>
        <row r="1505">
          <cell r="C1505" t="str">
            <v>广州珠诚五金塑胶制品有限公司</v>
          </cell>
          <cell r="D1505" t="str">
            <v>44309650F0</v>
          </cell>
          <cell r="E1505">
            <v>24.6843</v>
          </cell>
        </row>
        <row r="1506">
          <cell r="C1506" t="str">
            <v>广州珠诚五金塑胶制品有限公司</v>
          </cell>
          <cell r="D1506" t="str">
            <v>44309650F0</v>
          </cell>
          <cell r="E1506">
            <v>24.6843</v>
          </cell>
        </row>
        <row r="1507">
          <cell r="C1507" t="str">
            <v>广州市佳上佳智能科技有限公司</v>
          </cell>
          <cell r="D1507" t="str">
            <v>4401960DXA</v>
          </cell>
          <cell r="E1507">
            <v>25.797699999999999</v>
          </cell>
        </row>
        <row r="1508">
          <cell r="C1508" t="str">
            <v>广州市佳上佳智能科技有限公司</v>
          </cell>
          <cell r="D1508" t="str">
            <v>4401960DXA</v>
          </cell>
          <cell r="E1508">
            <v>25.797699999999999</v>
          </cell>
        </row>
        <row r="1509">
          <cell r="C1509" t="str">
            <v>广州巨诺电子有限公司</v>
          </cell>
          <cell r="D1509">
            <v>4423962879</v>
          </cell>
          <cell r="E1509">
            <v>25.813099999999999</v>
          </cell>
        </row>
        <row r="1510">
          <cell r="C1510" t="str">
            <v>广州巨诺电子有限公司</v>
          </cell>
          <cell r="D1510">
            <v>4423962879</v>
          </cell>
          <cell r="E1510">
            <v>25.813099999999999</v>
          </cell>
        </row>
        <row r="1511">
          <cell r="C1511" t="str">
            <v>广州富腾达进出口贸易有限公司</v>
          </cell>
          <cell r="D1511" t="str">
            <v>44019679J6</v>
          </cell>
          <cell r="E1511">
            <v>26.354399999999998</v>
          </cell>
        </row>
        <row r="1512">
          <cell r="C1512" t="str">
            <v>广州富腾达进出口贸易有限公司</v>
          </cell>
          <cell r="D1512" t="str">
            <v>44019679J6</v>
          </cell>
          <cell r="E1512">
            <v>26.354399999999998</v>
          </cell>
        </row>
        <row r="1513">
          <cell r="C1513" t="str">
            <v>广州浩意图文服务有限公司</v>
          </cell>
          <cell r="D1513" t="str">
            <v>4401960JJH</v>
          </cell>
          <cell r="E1513">
            <v>26.545500000000001</v>
          </cell>
        </row>
        <row r="1514">
          <cell r="C1514" t="str">
            <v>广州浩意图文服务有限公司</v>
          </cell>
          <cell r="D1514" t="str">
            <v>4401960JJH</v>
          </cell>
          <cell r="E1514">
            <v>26.545500000000001</v>
          </cell>
        </row>
        <row r="1515">
          <cell r="C1515" t="str">
            <v>广州市臻色饰品有限公司</v>
          </cell>
          <cell r="D1515">
            <v>4423963310</v>
          </cell>
          <cell r="E1515">
            <v>26.564399999999999</v>
          </cell>
        </row>
        <row r="1516">
          <cell r="C1516" t="str">
            <v>广州天泓医疗科技有限公司</v>
          </cell>
          <cell r="D1516">
            <v>4401343067</v>
          </cell>
          <cell r="E1516">
            <v>28.503499999999999</v>
          </cell>
        </row>
        <row r="1517">
          <cell r="C1517" t="str">
            <v>广州鹏媛盛衣贸易有限公司</v>
          </cell>
          <cell r="D1517" t="str">
            <v>4401960RQV</v>
          </cell>
          <cell r="E1517">
            <v>29.000399999999999</v>
          </cell>
        </row>
        <row r="1518">
          <cell r="C1518" t="str">
            <v>广州鹏媛盛衣贸易有限公司</v>
          </cell>
          <cell r="D1518" t="str">
            <v>4401960RQV</v>
          </cell>
          <cell r="E1518">
            <v>29.000399999999999</v>
          </cell>
        </row>
        <row r="1519">
          <cell r="C1519" t="str">
            <v>广州美睿智能科技有限公司</v>
          </cell>
          <cell r="D1519" t="str">
            <v>4401963DY2</v>
          </cell>
          <cell r="E1519">
            <v>29.188800000000001</v>
          </cell>
        </row>
        <row r="1520">
          <cell r="C1520" t="str">
            <v>广州美睿智能科技有限公司</v>
          </cell>
          <cell r="D1520" t="str">
            <v>4401963DY2</v>
          </cell>
          <cell r="E1520">
            <v>29.188800000000001</v>
          </cell>
        </row>
        <row r="1521">
          <cell r="C1521" t="str">
            <v>广州市枚凯美容美发用品有限公司</v>
          </cell>
          <cell r="D1521" t="str">
            <v>4401963F9L</v>
          </cell>
          <cell r="E1521">
            <v>29.290500000000002</v>
          </cell>
        </row>
        <row r="1522">
          <cell r="C1522" t="str">
            <v>广州市枚凯美容美发用品有限公司</v>
          </cell>
          <cell r="D1522" t="str">
            <v>4401963F9L</v>
          </cell>
          <cell r="E1522">
            <v>29.290500000000002</v>
          </cell>
        </row>
        <row r="1523">
          <cell r="C1523" t="str">
            <v>广州远启科技有限公司</v>
          </cell>
          <cell r="D1523">
            <v>4423968684</v>
          </cell>
          <cell r="E1523">
            <v>29.721399999999999</v>
          </cell>
        </row>
        <row r="1524">
          <cell r="C1524" t="str">
            <v>广州远启科技有限公司</v>
          </cell>
          <cell r="D1524">
            <v>4423968684</v>
          </cell>
          <cell r="E1524">
            <v>29.721399999999999</v>
          </cell>
        </row>
        <row r="1525">
          <cell r="C1525" t="str">
            <v>广州安卡充气制品有限公司</v>
          </cell>
          <cell r="D1525" t="str">
            <v>4401968B66</v>
          </cell>
          <cell r="E1525">
            <v>29.7409</v>
          </cell>
        </row>
        <row r="1526">
          <cell r="C1526" t="str">
            <v>广州安卡充气制品有限公司</v>
          </cell>
          <cell r="D1526" t="str">
            <v>4401968B66</v>
          </cell>
          <cell r="E1526">
            <v>29.7409</v>
          </cell>
        </row>
        <row r="1527">
          <cell r="C1527" t="str">
            <v>广州宏普升实业发展有限公司</v>
          </cell>
          <cell r="D1527" t="str">
            <v>4401960KAP</v>
          </cell>
          <cell r="E1527">
            <v>29.855399999999999</v>
          </cell>
        </row>
        <row r="1528">
          <cell r="C1528" t="str">
            <v>广州宏普升实业发展有限公司</v>
          </cell>
          <cell r="D1528" t="str">
            <v>4401960KAP</v>
          </cell>
          <cell r="E1528">
            <v>29.855399999999999</v>
          </cell>
        </row>
        <row r="1529">
          <cell r="C1529" t="str">
            <v>广州景胜服饰有限公司</v>
          </cell>
          <cell r="D1529" t="str">
            <v>4401960KVY</v>
          </cell>
          <cell r="E1529">
            <v>30.023</v>
          </cell>
        </row>
        <row r="1530">
          <cell r="C1530" t="str">
            <v>广州景胜服饰有限公司</v>
          </cell>
          <cell r="D1530" t="str">
            <v>4401960KVY</v>
          </cell>
          <cell r="E1530">
            <v>30.023</v>
          </cell>
        </row>
        <row r="1531">
          <cell r="C1531" t="str">
            <v>广州英铄通风技术有限公司</v>
          </cell>
          <cell r="D1531" t="str">
            <v>4401968B2E</v>
          </cell>
          <cell r="E1531">
            <v>30.5242</v>
          </cell>
        </row>
        <row r="1532">
          <cell r="C1532" t="str">
            <v>广州英铄通风技术有限公司</v>
          </cell>
          <cell r="D1532" t="str">
            <v>4401968B2E</v>
          </cell>
          <cell r="E1532">
            <v>30.5242</v>
          </cell>
        </row>
        <row r="1533">
          <cell r="C1533" t="str">
            <v>广州佩达商贸发展有限公司</v>
          </cell>
          <cell r="D1533">
            <v>4401965552</v>
          </cell>
          <cell r="E1533">
            <v>31.997299999999999</v>
          </cell>
        </row>
        <row r="1534">
          <cell r="C1534" t="str">
            <v>广州佩达商贸发展有限公司</v>
          </cell>
          <cell r="D1534">
            <v>4401965552</v>
          </cell>
          <cell r="E1534">
            <v>31.997299999999999</v>
          </cell>
        </row>
        <row r="1535">
          <cell r="C1535" t="str">
            <v>广东三锋科技有限公司</v>
          </cell>
          <cell r="D1535" t="str">
            <v>442396869G</v>
          </cell>
          <cell r="E1535">
            <v>32.126399999999997</v>
          </cell>
        </row>
        <row r="1536">
          <cell r="C1536" t="str">
            <v>广东三锋科技有限公司</v>
          </cell>
          <cell r="D1536" t="str">
            <v>442396869G</v>
          </cell>
          <cell r="E1536">
            <v>32.126399999999997</v>
          </cell>
        </row>
        <row r="1537">
          <cell r="C1537" t="str">
            <v>广州市沙巴度旅游用品有限公司</v>
          </cell>
          <cell r="D1537" t="str">
            <v>4401968DHR</v>
          </cell>
          <cell r="E1537">
            <v>32.140900000000002</v>
          </cell>
        </row>
        <row r="1538">
          <cell r="C1538" t="str">
            <v>广州市沙巴度旅游用品有限公司</v>
          </cell>
          <cell r="D1538" t="str">
            <v>4401968DHR</v>
          </cell>
          <cell r="E1538">
            <v>32.140900000000002</v>
          </cell>
        </row>
        <row r="1539">
          <cell r="C1539" t="str">
            <v>广州广日电气设备有限公司</v>
          </cell>
          <cell r="D1539">
            <v>4423930705</v>
          </cell>
          <cell r="E1539">
            <v>32.651499999999999</v>
          </cell>
        </row>
        <row r="1540">
          <cell r="C1540" t="str">
            <v>广州广日电气设备有限公司</v>
          </cell>
          <cell r="D1540">
            <v>4423930705</v>
          </cell>
          <cell r="E1540">
            <v>32.651499999999999</v>
          </cell>
        </row>
        <row r="1541">
          <cell r="C1541" t="str">
            <v>广州市曦乐欢医疗器械有限公司</v>
          </cell>
          <cell r="D1541" t="str">
            <v>44019609H3</v>
          </cell>
          <cell r="E1541">
            <v>32.864800000000002</v>
          </cell>
        </row>
        <row r="1542">
          <cell r="C1542" t="str">
            <v>广州市曦乐欢医疗器械有限公司</v>
          </cell>
          <cell r="D1542" t="str">
            <v>44019609H3</v>
          </cell>
          <cell r="E1542">
            <v>32.864800000000002</v>
          </cell>
        </row>
        <row r="1543">
          <cell r="C1543" t="str">
            <v>广州市坤格实业有限公司</v>
          </cell>
          <cell r="D1543" t="str">
            <v>4401968DBS</v>
          </cell>
          <cell r="E1543">
            <v>33.073399999999999</v>
          </cell>
        </row>
        <row r="1544">
          <cell r="C1544" t="str">
            <v>广州市坤格实业有限公司</v>
          </cell>
          <cell r="D1544" t="str">
            <v>4401968DBS</v>
          </cell>
          <cell r="E1544">
            <v>33.073399999999999</v>
          </cell>
        </row>
        <row r="1545">
          <cell r="C1545" t="str">
            <v>广州市寅源新材料股份有限公司</v>
          </cell>
          <cell r="D1545">
            <v>4401367004</v>
          </cell>
          <cell r="E1545">
            <v>33.501399999999997</v>
          </cell>
        </row>
        <row r="1546">
          <cell r="C1546" t="str">
            <v>广州市寅源新材料股份有限公司</v>
          </cell>
          <cell r="D1546">
            <v>4401367004</v>
          </cell>
          <cell r="E1546">
            <v>33.501399999999997</v>
          </cell>
        </row>
        <row r="1547">
          <cell r="C1547" t="str">
            <v>广州雅天科技有限公司</v>
          </cell>
          <cell r="D1547" t="str">
            <v>44019339A8</v>
          </cell>
          <cell r="E1547">
            <v>34.716900000000003</v>
          </cell>
        </row>
        <row r="1548">
          <cell r="C1548" t="str">
            <v>广州雅天科技有限公司</v>
          </cell>
          <cell r="D1548" t="str">
            <v>44019339A8</v>
          </cell>
          <cell r="E1548">
            <v>34.716900000000003</v>
          </cell>
        </row>
        <row r="1549">
          <cell r="C1549" t="str">
            <v>广州市玖粤康医疗设备有限公司</v>
          </cell>
          <cell r="D1549" t="str">
            <v>4401963HCE</v>
          </cell>
          <cell r="E1549">
            <v>36.146900000000002</v>
          </cell>
        </row>
        <row r="1550">
          <cell r="C1550" t="str">
            <v>广州市玖粤康医疗设备有限公司</v>
          </cell>
          <cell r="D1550" t="str">
            <v>4401963HCE</v>
          </cell>
          <cell r="E1550">
            <v>36.146900000000002</v>
          </cell>
        </row>
        <row r="1551">
          <cell r="C1551" t="str">
            <v>广州亿兆能源科技有限公司</v>
          </cell>
          <cell r="D1551" t="str">
            <v>4401960F7F</v>
          </cell>
          <cell r="E1551">
            <v>37.086199999999998</v>
          </cell>
        </row>
        <row r="1552">
          <cell r="C1552" t="str">
            <v>广州亿兆能源科技有限公司</v>
          </cell>
          <cell r="D1552" t="str">
            <v>4401960F7F</v>
          </cell>
          <cell r="E1552">
            <v>37.086199999999998</v>
          </cell>
        </row>
        <row r="1553">
          <cell r="C1553" t="str">
            <v>广州优润合成材料有限公司</v>
          </cell>
          <cell r="D1553" t="str">
            <v>44239684F2</v>
          </cell>
          <cell r="E1553">
            <v>37.775100000000002</v>
          </cell>
        </row>
        <row r="1554">
          <cell r="C1554" t="str">
            <v>广州优润合成材料有限公司</v>
          </cell>
          <cell r="D1554" t="str">
            <v>44239684F2</v>
          </cell>
          <cell r="E1554">
            <v>37.775100000000002</v>
          </cell>
        </row>
        <row r="1555">
          <cell r="C1555" t="str">
            <v>广州杰润皮具有限公司</v>
          </cell>
          <cell r="D1555" t="str">
            <v>4401968CDW</v>
          </cell>
          <cell r="E1555">
            <v>37.779499999999999</v>
          </cell>
        </row>
        <row r="1556">
          <cell r="C1556" t="str">
            <v>广州杰润皮具有限公司</v>
          </cell>
          <cell r="D1556" t="str">
            <v>4401968CDW</v>
          </cell>
          <cell r="E1556">
            <v>37.779499999999999</v>
          </cell>
        </row>
        <row r="1557">
          <cell r="C1557" t="str">
            <v>广州尚达珠宝首饰有限公司</v>
          </cell>
          <cell r="D1557" t="str">
            <v>44239686C3</v>
          </cell>
          <cell r="E1557">
            <v>38.180500000000002</v>
          </cell>
        </row>
        <row r="1558">
          <cell r="C1558" t="str">
            <v>广州尚达珠宝首饰有限公司</v>
          </cell>
          <cell r="D1558" t="str">
            <v>44239686C3</v>
          </cell>
          <cell r="E1558">
            <v>38.180500000000002</v>
          </cell>
        </row>
        <row r="1559">
          <cell r="C1559" t="str">
            <v>广州天湘板业有限公司</v>
          </cell>
          <cell r="D1559" t="str">
            <v>4401963LN0</v>
          </cell>
          <cell r="E1559">
            <v>38.309800000000003</v>
          </cell>
        </row>
        <row r="1560">
          <cell r="C1560" t="str">
            <v>广州三合智能装备有限公司</v>
          </cell>
          <cell r="D1560" t="str">
            <v>4401960DZG</v>
          </cell>
          <cell r="E1560">
            <v>38.367199999999997</v>
          </cell>
        </row>
        <row r="1561">
          <cell r="C1561" t="str">
            <v>广州三合智能装备有限公司</v>
          </cell>
          <cell r="D1561" t="str">
            <v>4401960DZG</v>
          </cell>
          <cell r="E1561">
            <v>38.367199999999997</v>
          </cell>
        </row>
        <row r="1562">
          <cell r="C1562" t="str">
            <v>广州信禾检测设备有限公司</v>
          </cell>
          <cell r="D1562">
            <v>4423961969</v>
          </cell>
          <cell r="E1562">
            <v>38.5533</v>
          </cell>
        </row>
        <row r="1563">
          <cell r="C1563" t="str">
            <v>广州市凯尔晟汽车用品有限公司</v>
          </cell>
          <cell r="D1563" t="str">
            <v>4401960AF2</v>
          </cell>
          <cell r="E1563">
            <v>38.686599999999999</v>
          </cell>
        </row>
        <row r="1564">
          <cell r="C1564" t="str">
            <v>广州市凯尔晟汽车用品有限公司</v>
          </cell>
          <cell r="D1564" t="str">
            <v>4401960AF2</v>
          </cell>
          <cell r="E1564">
            <v>38.686599999999999</v>
          </cell>
        </row>
        <row r="1565">
          <cell r="C1565" t="str">
            <v>广州市邦利隆运动用品有限公司</v>
          </cell>
          <cell r="D1565" t="str">
            <v>4401968BWS</v>
          </cell>
          <cell r="E1565">
            <v>39.505800000000001</v>
          </cell>
        </row>
        <row r="1566">
          <cell r="C1566" t="str">
            <v>广州上宜医疗器械有限公司</v>
          </cell>
          <cell r="D1566">
            <v>4423963145</v>
          </cell>
          <cell r="E1566">
            <v>41.987400000000001</v>
          </cell>
        </row>
        <row r="1567">
          <cell r="C1567" t="str">
            <v>广州上宜医疗器械有限公司</v>
          </cell>
          <cell r="D1567">
            <v>4423963145</v>
          </cell>
          <cell r="E1567">
            <v>41.987400000000001</v>
          </cell>
        </row>
        <row r="1568">
          <cell r="C1568" t="str">
            <v>广州三都包装盒有限公司</v>
          </cell>
          <cell r="D1568" t="str">
            <v>4401963E2Y</v>
          </cell>
          <cell r="E1568">
            <v>42.472900000000003</v>
          </cell>
        </row>
        <row r="1569">
          <cell r="C1569" t="str">
            <v>广州三都包装盒有限公司</v>
          </cell>
          <cell r="D1569" t="str">
            <v>4401963E2Y</v>
          </cell>
          <cell r="E1569">
            <v>42.472900000000003</v>
          </cell>
        </row>
        <row r="1570">
          <cell r="C1570" t="str">
            <v>广州艾菲尔纺织有限公司</v>
          </cell>
          <cell r="D1570" t="str">
            <v>4401960HLH</v>
          </cell>
          <cell r="E1570">
            <v>42.714599999999997</v>
          </cell>
        </row>
        <row r="1571">
          <cell r="C1571" t="str">
            <v>广州艾菲尔纺织有限公司</v>
          </cell>
          <cell r="D1571" t="str">
            <v>4401960HLH</v>
          </cell>
          <cell r="E1571">
            <v>42.714599999999997</v>
          </cell>
        </row>
        <row r="1572">
          <cell r="C1572" t="str">
            <v>广州创遇贸易有限公司</v>
          </cell>
          <cell r="D1572" t="str">
            <v>4401960RU6</v>
          </cell>
          <cell r="E1572">
            <v>43.780500000000004</v>
          </cell>
        </row>
        <row r="1573">
          <cell r="C1573" t="str">
            <v>广州创遇贸易有限公司</v>
          </cell>
          <cell r="D1573" t="str">
            <v>4401960RU6</v>
          </cell>
          <cell r="E1573">
            <v>43.780500000000004</v>
          </cell>
        </row>
        <row r="1574">
          <cell r="C1574" t="str">
            <v>盛销邦（广州）物联科技有限公司</v>
          </cell>
          <cell r="D1574" t="str">
            <v>440196099U</v>
          </cell>
          <cell r="E1574">
            <v>44.1477</v>
          </cell>
        </row>
        <row r="1575">
          <cell r="C1575" t="str">
            <v>盛销邦（广州）物联科技有限公司</v>
          </cell>
          <cell r="D1575" t="str">
            <v>440196099U</v>
          </cell>
          <cell r="E1575">
            <v>44.1477</v>
          </cell>
        </row>
        <row r="1576">
          <cell r="C1576" t="str">
            <v>广州梓煊医疗科技股份有限公司</v>
          </cell>
          <cell r="D1576" t="str">
            <v>4401963CBF</v>
          </cell>
          <cell r="E1576">
            <v>44.581299999999999</v>
          </cell>
        </row>
        <row r="1577">
          <cell r="C1577" t="str">
            <v>广州梓煊医疗科技股份有限公司</v>
          </cell>
          <cell r="D1577" t="str">
            <v>4401963CBF</v>
          </cell>
          <cell r="E1577">
            <v>44.581299999999999</v>
          </cell>
        </row>
        <row r="1578">
          <cell r="C1578" t="str">
            <v>广州智轮科技有限公司</v>
          </cell>
          <cell r="D1578" t="str">
            <v>4401963JKT</v>
          </cell>
          <cell r="E1578">
            <v>44.887099999999997</v>
          </cell>
        </row>
        <row r="1579">
          <cell r="C1579" t="str">
            <v>广州智轮科技有限公司</v>
          </cell>
          <cell r="D1579" t="str">
            <v>4401963JKT</v>
          </cell>
          <cell r="E1579">
            <v>44.887099999999997</v>
          </cell>
        </row>
        <row r="1580">
          <cell r="C1580" t="str">
            <v>广州博闻商贸有限公司</v>
          </cell>
          <cell r="D1580" t="str">
            <v>4401960JNS</v>
          </cell>
          <cell r="E1580">
            <v>45.384300000000003</v>
          </cell>
        </row>
        <row r="1581">
          <cell r="C1581" t="str">
            <v>广州博闻商贸有限公司</v>
          </cell>
          <cell r="D1581" t="str">
            <v>4401960JNS</v>
          </cell>
          <cell r="E1581">
            <v>45.384300000000003</v>
          </cell>
        </row>
        <row r="1582">
          <cell r="C1582" t="str">
            <v>甘美安乐（广州）贸易有限公司</v>
          </cell>
          <cell r="D1582" t="str">
            <v>4401960GZ6</v>
          </cell>
          <cell r="E1582">
            <v>46.644300000000001</v>
          </cell>
        </row>
        <row r="1583">
          <cell r="C1583" t="str">
            <v>甘美安乐（广州）贸易有限公司</v>
          </cell>
          <cell r="D1583" t="str">
            <v>4401960GZ6</v>
          </cell>
          <cell r="E1583">
            <v>46.644300000000001</v>
          </cell>
        </row>
        <row r="1584">
          <cell r="C1584" t="str">
            <v>广州市米创泳池水疗设备有限公司</v>
          </cell>
          <cell r="D1584" t="str">
            <v>4401960H7U</v>
          </cell>
          <cell r="E1584">
            <v>47.695999999999998</v>
          </cell>
        </row>
        <row r="1585">
          <cell r="C1585" t="str">
            <v>广州市米创泳池水疗设备有限公司</v>
          </cell>
          <cell r="D1585" t="str">
            <v>4401960H7U</v>
          </cell>
          <cell r="E1585">
            <v>47.695999999999998</v>
          </cell>
        </row>
        <row r="1586">
          <cell r="C1586" t="str">
            <v>广州海博睿过滤科技有限公司</v>
          </cell>
          <cell r="D1586" t="str">
            <v>442396881V</v>
          </cell>
          <cell r="E1586">
            <v>47.975299999999997</v>
          </cell>
        </row>
        <row r="1587">
          <cell r="C1587" t="str">
            <v>广州海博睿过滤科技有限公司</v>
          </cell>
          <cell r="D1587" t="str">
            <v>442396881V</v>
          </cell>
          <cell r="E1587">
            <v>47.975299999999997</v>
          </cell>
        </row>
        <row r="1588">
          <cell r="C1588" t="str">
            <v>广州华悦纺织品有限公司</v>
          </cell>
          <cell r="D1588" t="str">
            <v>44239688D2</v>
          </cell>
          <cell r="E1588">
            <v>48.153399999999998</v>
          </cell>
        </row>
        <row r="1589">
          <cell r="C1589" t="str">
            <v>广州市添姿彩精细化工有限公司</v>
          </cell>
          <cell r="D1589">
            <v>4401965277</v>
          </cell>
          <cell r="E1589">
            <v>48.906199999999998</v>
          </cell>
        </row>
        <row r="1590">
          <cell r="C1590" t="str">
            <v>广州市添姿彩精细化工有限公司</v>
          </cell>
          <cell r="D1590">
            <v>4401965277</v>
          </cell>
          <cell r="E1590">
            <v>48.906199999999998</v>
          </cell>
        </row>
        <row r="1591">
          <cell r="C1591" t="str">
            <v>广州尚拓金属制品有限公司</v>
          </cell>
          <cell r="D1591">
            <v>4423963810</v>
          </cell>
          <cell r="E1591">
            <v>49.070900000000002</v>
          </cell>
        </row>
        <row r="1592">
          <cell r="C1592" t="str">
            <v>广州灯王舞台设备有限公司</v>
          </cell>
          <cell r="D1592">
            <v>4423963090</v>
          </cell>
          <cell r="E1592">
            <v>49.993099999999998</v>
          </cell>
        </row>
        <row r="1593">
          <cell r="C1593" t="str">
            <v>广州灯王舞台设备有限公司</v>
          </cell>
          <cell r="D1593">
            <v>4423963090</v>
          </cell>
          <cell r="E1593">
            <v>49.993099999999998</v>
          </cell>
        </row>
        <row r="1594">
          <cell r="C1594" t="str">
            <v>广州市艾德贸易有限公司</v>
          </cell>
          <cell r="D1594" t="str">
            <v>44239686R1</v>
          </cell>
          <cell r="E1594">
            <v>50.621200000000002</v>
          </cell>
        </row>
        <row r="1595">
          <cell r="C1595" t="str">
            <v>广州市艾德贸易有限公司</v>
          </cell>
          <cell r="D1595" t="str">
            <v>44239686R1</v>
          </cell>
          <cell r="E1595">
            <v>50.621200000000002</v>
          </cell>
        </row>
        <row r="1596">
          <cell r="C1596" t="str">
            <v>广州三义激光科技有限公司</v>
          </cell>
          <cell r="D1596" t="str">
            <v>4401360H8K</v>
          </cell>
          <cell r="E1596">
            <v>51.1631</v>
          </cell>
        </row>
        <row r="1597">
          <cell r="C1597" t="str">
            <v>广州三义激光科技有限公司</v>
          </cell>
          <cell r="D1597" t="str">
            <v>4401360H8K</v>
          </cell>
          <cell r="E1597">
            <v>51.1631</v>
          </cell>
        </row>
        <row r="1598">
          <cell r="C1598" t="str">
            <v>广州市多顺机械设备有限公司</v>
          </cell>
          <cell r="D1598" t="str">
            <v>4401963D9Z</v>
          </cell>
          <cell r="E1598">
            <v>51.208500000000001</v>
          </cell>
        </row>
        <row r="1599">
          <cell r="C1599" t="str">
            <v>广州市多顺机械设备有限公司</v>
          </cell>
          <cell r="D1599" t="str">
            <v>4401963D9Z</v>
          </cell>
          <cell r="E1599">
            <v>51.208500000000001</v>
          </cell>
        </row>
        <row r="1600">
          <cell r="C1600" t="str">
            <v>广州易航电子有限公司</v>
          </cell>
          <cell r="D1600" t="str">
            <v>4401963ATN</v>
          </cell>
          <cell r="E1600">
            <v>52.3581</v>
          </cell>
        </row>
        <row r="1601">
          <cell r="C1601" t="str">
            <v>广州易航电子有限公司</v>
          </cell>
          <cell r="D1601" t="str">
            <v>4401963ATN</v>
          </cell>
          <cell r="E1601">
            <v>52.3581</v>
          </cell>
        </row>
        <row r="1602">
          <cell r="C1602" t="str">
            <v>广州仁朗电子科技有限公司</v>
          </cell>
          <cell r="D1602" t="str">
            <v>4401963CV0</v>
          </cell>
          <cell r="E1602">
            <v>52.5242</v>
          </cell>
        </row>
        <row r="1603">
          <cell r="C1603" t="str">
            <v>广州仁朗电子科技有限公司</v>
          </cell>
          <cell r="D1603" t="str">
            <v>4401963CV0</v>
          </cell>
          <cell r="E1603">
            <v>52.5242</v>
          </cell>
        </row>
        <row r="1604">
          <cell r="C1604" t="str">
            <v>广州富丽雅实业有限公司</v>
          </cell>
          <cell r="D1604" t="str">
            <v>4401963LMU</v>
          </cell>
          <cell r="E1604">
            <v>53.567500000000003</v>
          </cell>
        </row>
        <row r="1605">
          <cell r="C1605" t="str">
            <v>广州富丽雅实业有限公司</v>
          </cell>
          <cell r="D1605" t="str">
            <v>4401963LMU</v>
          </cell>
          <cell r="E1605">
            <v>53.567500000000003</v>
          </cell>
        </row>
        <row r="1606">
          <cell r="C1606" t="str">
            <v>广州斯泊途国际贸易有限公司</v>
          </cell>
          <cell r="D1606" t="str">
            <v>4401960NZE</v>
          </cell>
          <cell r="E1606">
            <v>54.119500000000002</v>
          </cell>
        </row>
        <row r="1607">
          <cell r="C1607" t="str">
            <v>广州斯泊途国际贸易有限公司</v>
          </cell>
          <cell r="D1607" t="str">
            <v>4401960NZE</v>
          </cell>
          <cell r="E1607">
            <v>54.119500000000002</v>
          </cell>
        </row>
        <row r="1608">
          <cell r="C1608" t="str">
            <v>广州威万事家居股份有限公司</v>
          </cell>
          <cell r="D1608" t="str">
            <v>443096519W</v>
          </cell>
          <cell r="E1608">
            <v>55.183900000000001</v>
          </cell>
        </row>
        <row r="1609">
          <cell r="C1609" t="str">
            <v>广州威万事家居股份有限公司</v>
          </cell>
          <cell r="D1609" t="str">
            <v>443096519W</v>
          </cell>
          <cell r="E1609">
            <v>55.183900000000001</v>
          </cell>
        </row>
        <row r="1610">
          <cell r="C1610" t="str">
            <v>广州纷呈科技有限公司</v>
          </cell>
          <cell r="D1610">
            <v>4430965444</v>
          </cell>
          <cell r="E1610">
            <v>55.835700000000003</v>
          </cell>
        </row>
        <row r="1611">
          <cell r="C1611" t="str">
            <v>广州纷呈科技有限公司</v>
          </cell>
          <cell r="D1611">
            <v>4430965444</v>
          </cell>
          <cell r="E1611">
            <v>55.835700000000003</v>
          </cell>
        </row>
        <row r="1612">
          <cell r="C1612" t="str">
            <v>广州市天河区天腾电子厂</v>
          </cell>
          <cell r="D1612" t="str">
            <v>4401963A00</v>
          </cell>
          <cell r="E1612">
            <v>56.781199999999998</v>
          </cell>
        </row>
        <row r="1613">
          <cell r="C1613" t="str">
            <v>广州市天河区天腾电子厂</v>
          </cell>
          <cell r="D1613" t="str">
            <v>4401963A00</v>
          </cell>
          <cell r="E1613">
            <v>56.781199999999998</v>
          </cell>
        </row>
        <row r="1614">
          <cell r="C1614" t="str">
            <v>广州建思电子科技有限公司</v>
          </cell>
          <cell r="D1614">
            <v>4401260371</v>
          </cell>
          <cell r="E1614">
            <v>56.884399999999999</v>
          </cell>
        </row>
        <row r="1615">
          <cell r="C1615" t="str">
            <v>广州建思电子科技有限公司</v>
          </cell>
          <cell r="D1615">
            <v>4401260371</v>
          </cell>
          <cell r="E1615">
            <v>56.884399999999999</v>
          </cell>
        </row>
        <row r="1616">
          <cell r="C1616" t="str">
            <v>广州一馨进出口有限公司</v>
          </cell>
          <cell r="D1616" t="str">
            <v>44239688UF</v>
          </cell>
          <cell r="E1616">
            <v>56.9011</v>
          </cell>
        </row>
        <row r="1617">
          <cell r="C1617" t="str">
            <v>广州一馨进出口有限公司</v>
          </cell>
          <cell r="D1617" t="str">
            <v>44239688UF</v>
          </cell>
          <cell r="E1617">
            <v>56.9011</v>
          </cell>
        </row>
        <row r="1618">
          <cell r="C1618" t="str">
            <v>广州巨涛机械设备有限公司</v>
          </cell>
          <cell r="D1618" t="str">
            <v>4401963CJH</v>
          </cell>
          <cell r="E1618">
            <v>57.372399999999999</v>
          </cell>
        </row>
        <row r="1619">
          <cell r="C1619" t="str">
            <v>广州巨涛机械设备有限公司</v>
          </cell>
          <cell r="D1619" t="str">
            <v>4401963CJH</v>
          </cell>
          <cell r="E1619">
            <v>57.372399999999999</v>
          </cell>
        </row>
        <row r="1620">
          <cell r="C1620" t="str">
            <v>广州汕一医疗设备有限公司</v>
          </cell>
          <cell r="D1620" t="str">
            <v>4401960ESN</v>
          </cell>
          <cell r="E1620">
            <v>57.380400000000002</v>
          </cell>
        </row>
        <row r="1621">
          <cell r="C1621" t="str">
            <v>广州汕一医疗设备有限公司</v>
          </cell>
          <cell r="D1621" t="str">
            <v>4401960ESN</v>
          </cell>
          <cell r="E1621">
            <v>57.380400000000002</v>
          </cell>
        </row>
        <row r="1622">
          <cell r="C1622" t="str">
            <v>广州奥纳斯实业有限公司</v>
          </cell>
          <cell r="D1622" t="str">
            <v>4401960QU4</v>
          </cell>
          <cell r="E1622">
            <v>57.645299999999999</v>
          </cell>
        </row>
        <row r="1623">
          <cell r="C1623" t="str">
            <v>广州奥纳斯实业有限公司</v>
          </cell>
          <cell r="D1623" t="str">
            <v>4401960QU4</v>
          </cell>
          <cell r="E1623">
            <v>57.645299999999999</v>
          </cell>
        </row>
        <row r="1624">
          <cell r="C1624" t="str">
            <v>广州睿珀电子科技有限公司</v>
          </cell>
          <cell r="D1624" t="str">
            <v>44019690UK</v>
          </cell>
          <cell r="E1624">
            <v>57.685000000000002</v>
          </cell>
        </row>
        <row r="1625">
          <cell r="C1625" t="str">
            <v>猛犸象（广东）智能家具有限公司</v>
          </cell>
          <cell r="D1625" t="str">
            <v>44239686VH</v>
          </cell>
          <cell r="E1625">
            <v>57.940100000000001</v>
          </cell>
        </row>
        <row r="1626">
          <cell r="C1626" t="str">
            <v>猛犸象（广东）智能家具有限公司</v>
          </cell>
          <cell r="D1626" t="str">
            <v>44239686VH</v>
          </cell>
          <cell r="E1626">
            <v>57.940100000000001</v>
          </cell>
        </row>
        <row r="1627">
          <cell r="C1627" t="str">
            <v>广州市瑞思美容设备有限公司</v>
          </cell>
          <cell r="D1627">
            <v>4451966288</v>
          </cell>
          <cell r="E1627">
            <v>58.612200000000001</v>
          </cell>
        </row>
        <row r="1628">
          <cell r="C1628" t="str">
            <v>广州市新视听贸易有限公司</v>
          </cell>
          <cell r="D1628">
            <v>4423962867</v>
          </cell>
          <cell r="E1628">
            <v>59.311900000000001</v>
          </cell>
        </row>
        <row r="1629">
          <cell r="C1629" t="str">
            <v>广州市新视听贸易有限公司</v>
          </cell>
          <cell r="D1629">
            <v>4423962867</v>
          </cell>
          <cell r="E1629">
            <v>59.311900000000001</v>
          </cell>
        </row>
        <row r="1630">
          <cell r="C1630" t="str">
            <v>广州恒嘉科技发展有限公司</v>
          </cell>
          <cell r="D1630" t="str">
            <v>4401968C6N</v>
          </cell>
          <cell r="E1630">
            <v>59.504899999999999</v>
          </cell>
        </row>
        <row r="1631">
          <cell r="C1631" t="str">
            <v>广州恒嘉科技发展有限公司</v>
          </cell>
          <cell r="D1631" t="str">
            <v>4401968C6N</v>
          </cell>
          <cell r="E1631">
            <v>59.504899999999999</v>
          </cell>
        </row>
        <row r="1632">
          <cell r="C1632" t="str">
            <v>广州金版服装有限公司</v>
          </cell>
          <cell r="D1632" t="str">
            <v>4401960J1K</v>
          </cell>
          <cell r="E1632">
            <v>59.681899999999999</v>
          </cell>
        </row>
        <row r="1633">
          <cell r="C1633" t="str">
            <v>广州金版服装有限公司</v>
          </cell>
          <cell r="D1633" t="str">
            <v>4401960J1K</v>
          </cell>
          <cell r="E1633">
            <v>59.681899999999999</v>
          </cell>
        </row>
        <row r="1634">
          <cell r="C1634" t="str">
            <v>广州家联包装彩印有限公司</v>
          </cell>
          <cell r="D1634" t="str">
            <v>4401963FKR</v>
          </cell>
          <cell r="E1634">
            <v>59.760100000000001</v>
          </cell>
        </row>
        <row r="1635">
          <cell r="C1635" t="str">
            <v>广州市永钲包装制品有限公司</v>
          </cell>
          <cell r="D1635" t="str">
            <v>4401960A70</v>
          </cell>
          <cell r="E1635">
            <v>59.811599999999999</v>
          </cell>
        </row>
        <row r="1636">
          <cell r="C1636" t="str">
            <v>广州中泰门业有限公司</v>
          </cell>
          <cell r="D1636">
            <v>4423965288</v>
          </cell>
          <cell r="E1636">
            <v>59.865900000000003</v>
          </cell>
        </row>
        <row r="1637">
          <cell r="C1637" t="str">
            <v>广州中泰门业有限公司</v>
          </cell>
          <cell r="D1637">
            <v>4423965288</v>
          </cell>
          <cell r="E1637">
            <v>59.865900000000003</v>
          </cell>
        </row>
        <row r="1638">
          <cell r="C1638" t="str">
            <v>美基国际贸易（广州）有限公司</v>
          </cell>
          <cell r="D1638" t="str">
            <v>44309653L0</v>
          </cell>
          <cell r="E1638">
            <v>60.359000000000002</v>
          </cell>
        </row>
        <row r="1639">
          <cell r="C1639" t="str">
            <v>美基国际贸易（广州）有限公司</v>
          </cell>
          <cell r="D1639" t="str">
            <v>44309653L0</v>
          </cell>
          <cell r="E1639">
            <v>60.359000000000002</v>
          </cell>
        </row>
        <row r="1640">
          <cell r="C1640" t="str">
            <v>广州东盛色彩复印机耗材有限公司</v>
          </cell>
          <cell r="D1640" t="str">
            <v>440196900C</v>
          </cell>
          <cell r="E1640">
            <v>60.374200000000002</v>
          </cell>
        </row>
        <row r="1641">
          <cell r="C1641" t="str">
            <v>广州东盛色彩复印机耗材有限公司</v>
          </cell>
          <cell r="D1641" t="str">
            <v>440196900C</v>
          </cell>
          <cell r="E1641">
            <v>60.374200000000002</v>
          </cell>
        </row>
        <row r="1642">
          <cell r="C1642" t="str">
            <v>广州意萌贸易有限公司</v>
          </cell>
          <cell r="D1642" t="str">
            <v>4401968C95</v>
          </cell>
          <cell r="E1642">
            <v>63.193100000000001</v>
          </cell>
        </row>
        <row r="1643">
          <cell r="C1643" t="str">
            <v>广州意萌贸易有限公司</v>
          </cell>
          <cell r="D1643" t="str">
            <v>4401968C95</v>
          </cell>
          <cell r="E1643">
            <v>63.193100000000001</v>
          </cell>
        </row>
        <row r="1644">
          <cell r="C1644" t="str">
            <v>广州长荣手袋箱包制品有限公司</v>
          </cell>
          <cell r="D1644" t="str">
            <v>4401963D6A</v>
          </cell>
          <cell r="E1644">
            <v>63.325600000000001</v>
          </cell>
        </row>
        <row r="1645">
          <cell r="C1645" t="str">
            <v>广州长荣手袋箱包制品有限公司</v>
          </cell>
          <cell r="D1645" t="str">
            <v>4401963D6A</v>
          </cell>
          <cell r="E1645">
            <v>63.325600000000001</v>
          </cell>
        </row>
        <row r="1646">
          <cell r="C1646" t="str">
            <v>广州保税区怡壮贸易有限公司</v>
          </cell>
          <cell r="D1646">
            <v>4401460230</v>
          </cell>
          <cell r="E1646">
            <v>64.508899999999997</v>
          </cell>
        </row>
        <row r="1647">
          <cell r="C1647" t="str">
            <v>广州保税区怡壮贸易有限公司</v>
          </cell>
          <cell r="D1647">
            <v>4401460230</v>
          </cell>
          <cell r="E1647">
            <v>64.508899999999997</v>
          </cell>
        </row>
        <row r="1648">
          <cell r="C1648" t="str">
            <v>广州得力印刷有限公司</v>
          </cell>
          <cell r="D1648" t="str">
            <v>4401960NXR</v>
          </cell>
          <cell r="E1648">
            <v>65.122900000000001</v>
          </cell>
        </row>
        <row r="1649">
          <cell r="C1649" t="str">
            <v>广州得力印刷有限公司</v>
          </cell>
          <cell r="D1649" t="str">
            <v>4401960NXR</v>
          </cell>
          <cell r="E1649">
            <v>65.122900000000001</v>
          </cell>
        </row>
        <row r="1650">
          <cell r="C1650" t="str">
            <v>广州永溙汇纺织有限公司</v>
          </cell>
          <cell r="D1650" t="str">
            <v>4401960BBK</v>
          </cell>
          <cell r="E1650">
            <v>66.027699999999996</v>
          </cell>
        </row>
        <row r="1651">
          <cell r="C1651" t="str">
            <v>广州市铭朗贸易有限公司</v>
          </cell>
          <cell r="D1651" t="str">
            <v>4401960DKZ</v>
          </cell>
          <cell r="E1651">
            <v>67.138599999999997</v>
          </cell>
        </row>
        <row r="1652">
          <cell r="C1652" t="str">
            <v>广州市铭朗贸易有限公司</v>
          </cell>
          <cell r="D1652" t="str">
            <v>4401960DKZ</v>
          </cell>
          <cell r="E1652">
            <v>67.138599999999997</v>
          </cell>
        </row>
        <row r="1653">
          <cell r="C1653" t="str">
            <v>广州熙诚服饰有限公司</v>
          </cell>
          <cell r="D1653" t="str">
            <v>4401960K9F</v>
          </cell>
          <cell r="E1653">
            <v>68.226699999999994</v>
          </cell>
        </row>
        <row r="1654">
          <cell r="C1654" t="str">
            <v>广州熙诚服饰有限公司</v>
          </cell>
          <cell r="D1654" t="str">
            <v>4401960K9F</v>
          </cell>
          <cell r="E1654">
            <v>68.226699999999994</v>
          </cell>
        </row>
        <row r="1655">
          <cell r="C1655" t="str">
            <v>广州枫承配件有限公司</v>
          </cell>
          <cell r="D1655" t="str">
            <v>4401960CU0</v>
          </cell>
          <cell r="E1655">
            <v>68.709500000000006</v>
          </cell>
        </row>
        <row r="1656">
          <cell r="C1656" t="str">
            <v>广州瑞柏安医疗器械有限公司</v>
          </cell>
          <cell r="D1656" t="str">
            <v>44309652U0</v>
          </cell>
          <cell r="E1656">
            <v>69.045500000000004</v>
          </cell>
        </row>
        <row r="1657">
          <cell r="C1657" t="str">
            <v>广东宏扬医疗器械有限公司</v>
          </cell>
          <cell r="D1657" t="str">
            <v>44239686K5</v>
          </cell>
          <cell r="E1657">
            <v>70.977900000000005</v>
          </cell>
        </row>
        <row r="1658">
          <cell r="C1658" t="str">
            <v>广东宏扬医疗器械有限公司</v>
          </cell>
          <cell r="D1658" t="str">
            <v>44239686K5</v>
          </cell>
          <cell r="E1658">
            <v>70.977900000000005</v>
          </cell>
        </row>
        <row r="1659">
          <cell r="C1659" t="str">
            <v>广州尚德机械科技有限公司</v>
          </cell>
          <cell r="D1659" t="str">
            <v>4401960H76</v>
          </cell>
          <cell r="E1659">
            <v>72.022099999999995</v>
          </cell>
        </row>
        <row r="1660">
          <cell r="C1660" t="str">
            <v>广州尚德机械科技有限公司</v>
          </cell>
          <cell r="D1660" t="str">
            <v>4401960H76</v>
          </cell>
          <cell r="E1660">
            <v>72.022099999999995</v>
          </cell>
        </row>
        <row r="1661">
          <cell r="C1661" t="str">
            <v>广州众创进出口有限公司</v>
          </cell>
          <cell r="D1661" t="str">
            <v>4401960HA2</v>
          </cell>
          <cell r="E1661">
            <v>72.543099999999995</v>
          </cell>
        </row>
        <row r="1662">
          <cell r="C1662" t="str">
            <v>广州众创进出口有限公司</v>
          </cell>
          <cell r="D1662" t="str">
            <v>4401960HA2</v>
          </cell>
          <cell r="E1662">
            <v>72.543099999999995</v>
          </cell>
        </row>
        <row r="1663">
          <cell r="C1663" t="str">
            <v>广州瑞湖电器有限公司</v>
          </cell>
          <cell r="D1663" t="str">
            <v>44239609AS</v>
          </cell>
          <cell r="E1663">
            <v>73.096699999999998</v>
          </cell>
        </row>
        <row r="1664">
          <cell r="C1664" t="str">
            <v>广州瑞湖电器有限公司</v>
          </cell>
          <cell r="D1664" t="str">
            <v>44239609AS</v>
          </cell>
          <cell r="E1664">
            <v>73.096699999999998</v>
          </cell>
        </row>
        <row r="1665">
          <cell r="C1665" t="str">
            <v>广州市金甲餐饮设备有限公司</v>
          </cell>
          <cell r="D1665">
            <v>4401938344</v>
          </cell>
          <cell r="E1665">
            <v>74.674999999999997</v>
          </cell>
        </row>
        <row r="1666">
          <cell r="C1666" t="str">
            <v>广州盛泰诺新材料科技有限公司</v>
          </cell>
          <cell r="D1666" t="str">
            <v>4401960QBT</v>
          </cell>
          <cell r="E1666">
            <v>75.927099999999996</v>
          </cell>
        </row>
        <row r="1667">
          <cell r="C1667" t="str">
            <v>广州盛泰诺新材料科技有限公司</v>
          </cell>
          <cell r="D1667" t="str">
            <v>4401960QBT</v>
          </cell>
          <cell r="E1667">
            <v>75.927099999999996</v>
          </cell>
        </row>
        <row r="1668">
          <cell r="C1668" t="str">
            <v>三绿源化工（广州）有限公司</v>
          </cell>
          <cell r="D1668" t="str">
            <v>44239686C8</v>
          </cell>
          <cell r="E1668">
            <v>77.881200000000007</v>
          </cell>
        </row>
        <row r="1669">
          <cell r="C1669" t="str">
            <v>广州市睿视健电子有限公司</v>
          </cell>
          <cell r="D1669" t="str">
            <v>4401968BMB</v>
          </cell>
          <cell r="E1669">
            <v>78.2072</v>
          </cell>
        </row>
        <row r="1670">
          <cell r="C1670" t="str">
            <v>广州市睿视健电子有限公司</v>
          </cell>
          <cell r="D1670" t="str">
            <v>4401968BMB</v>
          </cell>
          <cell r="E1670">
            <v>78.2072</v>
          </cell>
        </row>
        <row r="1671">
          <cell r="C1671" t="str">
            <v>广州幻影声学科技有限公司</v>
          </cell>
          <cell r="D1671">
            <v>4451965900</v>
          </cell>
          <cell r="E1671">
            <v>79.003</v>
          </cell>
        </row>
        <row r="1672">
          <cell r="C1672" t="str">
            <v>广州幻影声学科技有限公司</v>
          </cell>
          <cell r="D1672">
            <v>4451965900</v>
          </cell>
          <cell r="E1672">
            <v>79.003</v>
          </cell>
        </row>
        <row r="1673">
          <cell r="C1673" t="str">
            <v>广州凌可歌电子科技有限公司</v>
          </cell>
          <cell r="D1673" t="str">
            <v>4401966KE7</v>
          </cell>
          <cell r="E1673">
            <v>80.002899999999997</v>
          </cell>
        </row>
        <row r="1674">
          <cell r="C1674" t="str">
            <v>广州凌可歌电子科技有限公司</v>
          </cell>
          <cell r="D1674" t="str">
            <v>4401966KE7</v>
          </cell>
          <cell r="E1674">
            <v>80.002899999999997</v>
          </cell>
        </row>
        <row r="1675">
          <cell r="C1675" t="str">
            <v>正麦机械（广州）有限公司</v>
          </cell>
          <cell r="D1675" t="str">
            <v>4401963CKV</v>
          </cell>
          <cell r="E1675">
            <v>81.61</v>
          </cell>
        </row>
        <row r="1676">
          <cell r="C1676" t="str">
            <v>正麦机械（广州）有限公司</v>
          </cell>
          <cell r="D1676" t="str">
            <v>4401963CKV</v>
          </cell>
          <cell r="E1676">
            <v>81.61</v>
          </cell>
        </row>
        <row r="1677">
          <cell r="C1677" t="str">
            <v>巴赫（广州）门控技术有限公司</v>
          </cell>
          <cell r="D1677" t="str">
            <v>44239686AT</v>
          </cell>
          <cell r="E1677">
            <v>81.718599999999995</v>
          </cell>
        </row>
        <row r="1678">
          <cell r="C1678" t="str">
            <v>巴赫（广州）门控技术有限公司</v>
          </cell>
          <cell r="D1678" t="str">
            <v>44239686AT</v>
          </cell>
          <cell r="E1678">
            <v>81.718599999999995</v>
          </cell>
        </row>
        <row r="1679">
          <cell r="C1679" t="str">
            <v>广州萤诺智能科技有限公司</v>
          </cell>
          <cell r="D1679" t="str">
            <v>4401960PZ7</v>
          </cell>
          <cell r="E1679">
            <v>83.047499999999999</v>
          </cell>
        </row>
        <row r="1680">
          <cell r="C1680" t="str">
            <v>广州萤诺智能科技有限公司</v>
          </cell>
          <cell r="D1680" t="str">
            <v>4401960PZ7</v>
          </cell>
          <cell r="E1680">
            <v>83.047499999999999</v>
          </cell>
        </row>
        <row r="1681">
          <cell r="C1681" t="str">
            <v>广州骏鹏仿真工艺品有限公司</v>
          </cell>
          <cell r="D1681" t="str">
            <v>4401960EBD</v>
          </cell>
          <cell r="E1681">
            <v>83.613799999999998</v>
          </cell>
        </row>
        <row r="1682">
          <cell r="C1682" t="str">
            <v>广州骏鹏仿真工艺品有限公司</v>
          </cell>
          <cell r="D1682" t="str">
            <v>4401960EBD</v>
          </cell>
          <cell r="E1682">
            <v>83.613799999999998</v>
          </cell>
        </row>
        <row r="1683">
          <cell r="C1683" t="str">
            <v>广州市塞比帐篷有限公司</v>
          </cell>
          <cell r="D1683" t="str">
            <v>44239684Y9</v>
          </cell>
          <cell r="E1683">
            <v>83.659700000000001</v>
          </cell>
        </row>
        <row r="1684">
          <cell r="C1684" t="str">
            <v>广州南玥电子科技有限公司</v>
          </cell>
          <cell r="D1684">
            <v>4423963584</v>
          </cell>
          <cell r="E1684">
            <v>85.607699999999994</v>
          </cell>
        </row>
        <row r="1685">
          <cell r="C1685" t="str">
            <v>广州嘉恩医疗器械有限公司</v>
          </cell>
          <cell r="D1685" t="str">
            <v>4401963L07</v>
          </cell>
          <cell r="E1685">
            <v>86.969899999999996</v>
          </cell>
        </row>
        <row r="1686">
          <cell r="C1686" t="str">
            <v>广州方于圆商贸有限公司</v>
          </cell>
          <cell r="D1686" t="str">
            <v>4401960A05</v>
          </cell>
          <cell r="E1686">
            <v>87.656899999999993</v>
          </cell>
        </row>
        <row r="1687">
          <cell r="C1687" t="str">
            <v>广州方于圆商贸有限公司</v>
          </cell>
          <cell r="D1687" t="str">
            <v>4401960A05</v>
          </cell>
          <cell r="E1687">
            <v>87.656899999999993</v>
          </cell>
        </row>
        <row r="1688">
          <cell r="C1688" t="str">
            <v>广州盛容贸易有限公司</v>
          </cell>
          <cell r="D1688" t="str">
            <v>44019691H8</v>
          </cell>
          <cell r="E1688">
            <v>88.555800000000005</v>
          </cell>
        </row>
        <row r="1689">
          <cell r="C1689" t="str">
            <v>广州盛容贸易有限公司</v>
          </cell>
          <cell r="D1689" t="str">
            <v>44019691H8</v>
          </cell>
          <cell r="E1689">
            <v>88.555800000000005</v>
          </cell>
        </row>
        <row r="1690">
          <cell r="C1690" t="str">
            <v>立之力机械（广州）股份有限公司</v>
          </cell>
          <cell r="D1690" t="str">
            <v>44309650F5</v>
          </cell>
          <cell r="E1690">
            <v>88.724100000000007</v>
          </cell>
        </row>
        <row r="1691">
          <cell r="C1691" t="str">
            <v>立之力机械（广州）股份有限公司</v>
          </cell>
          <cell r="D1691" t="str">
            <v>44309650F5</v>
          </cell>
          <cell r="E1691">
            <v>88.724100000000007</v>
          </cell>
        </row>
        <row r="1692">
          <cell r="C1692" t="str">
            <v>广州市柏斯珂服装有限公司</v>
          </cell>
          <cell r="D1692" t="str">
            <v>4401960Q0T</v>
          </cell>
          <cell r="E1692">
            <v>89.961299999999994</v>
          </cell>
        </row>
        <row r="1693">
          <cell r="C1693" t="str">
            <v>广州市柏斯珂服装有限公司</v>
          </cell>
          <cell r="D1693" t="str">
            <v>4401960Q0T</v>
          </cell>
          <cell r="E1693">
            <v>89.961299999999994</v>
          </cell>
        </row>
        <row r="1694">
          <cell r="C1694" t="str">
            <v>广州江明珠宝首饰有限公司</v>
          </cell>
          <cell r="D1694" t="str">
            <v>44239686FR</v>
          </cell>
          <cell r="E1694">
            <v>91.978899999999996</v>
          </cell>
        </row>
        <row r="1695">
          <cell r="C1695" t="str">
            <v>广州江明珠宝首饰有限公司</v>
          </cell>
          <cell r="D1695" t="str">
            <v>44239686FR</v>
          </cell>
          <cell r="E1695">
            <v>91.978899999999996</v>
          </cell>
        </row>
        <row r="1696">
          <cell r="C1696" t="str">
            <v>广州赛隆增材制造有限责任公司</v>
          </cell>
          <cell r="D1696" t="str">
            <v>4401960BZ0</v>
          </cell>
          <cell r="E1696">
            <v>93.970200000000006</v>
          </cell>
        </row>
        <row r="1697">
          <cell r="C1697" t="str">
            <v>广州赛隆增材制造有限责任公司</v>
          </cell>
          <cell r="D1697" t="str">
            <v>4401960BZ0</v>
          </cell>
          <cell r="E1697">
            <v>93.970200000000006</v>
          </cell>
        </row>
        <row r="1698">
          <cell r="C1698" t="str">
            <v>广东本格建材实业有限公司</v>
          </cell>
          <cell r="D1698" t="str">
            <v>4401966FWQ</v>
          </cell>
          <cell r="E1698">
            <v>95.444000000000003</v>
          </cell>
        </row>
        <row r="1699">
          <cell r="C1699" t="str">
            <v>广东本格建材实业有限公司</v>
          </cell>
          <cell r="D1699" t="str">
            <v>4401966FWQ</v>
          </cell>
          <cell r="E1699">
            <v>95.444000000000003</v>
          </cell>
        </row>
        <row r="1700">
          <cell r="C1700" t="str">
            <v>广州市汇联机械设备有限公司</v>
          </cell>
          <cell r="D1700" t="str">
            <v>4401963FEJ</v>
          </cell>
          <cell r="E1700">
            <v>96.355099999999993</v>
          </cell>
        </row>
        <row r="1701">
          <cell r="C1701" t="str">
            <v>广州市汇联机械设备有限公司</v>
          </cell>
          <cell r="D1701" t="str">
            <v>4401963FEJ</v>
          </cell>
          <cell r="E1701">
            <v>96.355099999999993</v>
          </cell>
        </row>
        <row r="1702">
          <cell r="C1702" t="str">
            <v>广州蓝科电器有限公司</v>
          </cell>
          <cell r="D1702" t="str">
            <v>4401963K9B</v>
          </cell>
          <cell r="E1702">
            <v>100.1784</v>
          </cell>
        </row>
        <row r="1703">
          <cell r="C1703" t="str">
            <v>广州蓝科电器有限公司</v>
          </cell>
          <cell r="D1703" t="str">
            <v>4401963K9B</v>
          </cell>
          <cell r="E1703">
            <v>100.1784</v>
          </cell>
        </row>
        <row r="1704">
          <cell r="C1704" t="str">
            <v>广州蓝科电器有限公司</v>
          </cell>
          <cell r="D1704" t="str">
            <v>4401963K9B</v>
          </cell>
          <cell r="E1704">
            <v>100.1784</v>
          </cell>
        </row>
        <row r="1705">
          <cell r="C1705" t="str">
            <v>广州市拓森运动用品有限公司</v>
          </cell>
          <cell r="D1705" t="str">
            <v>4401968APP</v>
          </cell>
          <cell r="E1705">
            <v>102.7159</v>
          </cell>
        </row>
        <row r="1706">
          <cell r="C1706" t="str">
            <v>广州市拓森运动用品有限公司</v>
          </cell>
          <cell r="D1706" t="str">
            <v>4401968APP</v>
          </cell>
          <cell r="E1706">
            <v>102.7159</v>
          </cell>
        </row>
        <row r="1707">
          <cell r="C1707" t="str">
            <v>广州市鹏誉包装有限责任公司</v>
          </cell>
          <cell r="D1707" t="str">
            <v>4401960AY3</v>
          </cell>
          <cell r="E1707">
            <v>103.5278</v>
          </cell>
        </row>
        <row r="1708">
          <cell r="C1708" t="str">
            <v>广州荣晟电子科技有限公司</v>
          </cell>
          <cell r="D1708" t="str">
            <v>4401963E6M</v>
          </cell>
          <cell r="E1708">
            <v>106.0106</v>
          </cell>
        </row>
        <row r="1709">
          <cell r="C1709" t="str">
            <v>广州携邦机械设备有限公司</v>
          </cell>
          <cell r="D1709" t="str">
            <v>4401963DKZ</v>
          </cell>
          <cell r="E1709">
            <v>106.96040000000001</v>
          </cell>
        </row>
        <row r="1710">
          <cell r="C1710" t="str">
            <v>广州携邦机械设备有限公司</v>
          </cell>
          <cell r="D1710" t="str">
            <v>4401963DKZ</v>
          </cell>
          <cell r="E1710">
            <v>106.96040000000001</v>
          </cell>
        </row>
        <row r="1711">
          <cell r="C1711" t="str">
            <v>广州携邦机械设备有限公司</v>
          </cell>
          <cell r="D1711" t="str">
            <v>4401963DKZ</v>
          </cell>
          <cell r="E1711">
            <v>106.96040000000001</v>
          </cell>
        </row>
        <row r="1712">
          <cell r="C1712" t="str">
            <v>旭川新材料（广东）股份有限公司</v>
          </cell>
          <cell r="D1712" t="str">
            <v>44309651VT</v>
          </cell>
          <cell r="E1712">
            <v>107.7287</v>
          </cell>
        </row>
        <row r="1713">
          <cell r="C1713" t="str">
            <v>旭川新材料（广东）股份有限公司</v>
          </cell>
          <cell r="D1713" t="str">
            <v>44309651VT</v>
          </cell>
          <cell r="E1713">
            <v>107.7287</v>
          </cell>
        </row>
        <row r="1714">
          <cell r="C1714" t="str">
            <v>旭川新材料（广东）股份有限公司</v>
          </cell>
          <cell r="D1714" t="str">
            <v>44309651VT</v>
          </cell>
          <cell r="E1714">
            <v>107.7287</v>
          </cell>
        </row>
        <row r="1715">
          <cell r="C1715" t="str">
            <v>广州左岳精细化工有限公司</v>
          </cell>
          <cell r="D1715" t="str">
            <v>4401963C6Y</v>
          </cell>
          <cell r="E1715">
            <v>108.7953</v>
          </cell>
        </row>
        <row r="1716">
          <cell r="C1716" t="str">
            <v>广州左岳精细化工有限公司</v>
          </cell>
          <cell r="D1716" t="str">
            <v>4401963C6Y</v>
          </cell>
          <cell r="E1716">
            <v>108.7953</v>
          </cell>
        </row>
        <row r="1717">
          <cell r="C1717" t="str">
            <v>广州左岳精细化工有限公司</v>
          </cell>
          <cell r="D1717" t="str">
            <v>4401963C6Y</v>
          </cell>
          <cell r="E1717">
            <v>108.7953</v>
          </cell>
        </row>
        <row r="1718">
          <cell r="C1718" t="str">
            <v>广州永利包装制品有限公司</v>
          </cell>
          <cell r="D1718" t="str">
            <v>440196918P</v>
          </cell>
          <cell r="E1718">
            <v>110.1442</v>
          </cell>
        </row>
        <row r="1719">
          <cell r="C1719" t="str">
            <v>广州永利包装制品有限公司</v>
          </cell>
          <cell r="D1719" t="str">
            <v>440196918P</v>
          </cell>
          <cell r="E1719">
            <v>110.1442</v>
          </cell>
        </row>
        <row r="1720">
          <cell r="C1720" t="str">
            <v>广州永利包装制品有限公司</v>
          </cell>
          <cell r="D1720" t="str">
            <v>440196918P</v>
          </cell>
          <cell r="E1720">
            <v>110.1442</v>
          </cell>
        </row>
        <row r="1721">
          <cell r="C1721" t="str">
            <v>广东远东高分子科技有限公司</v>
          </cell>
          <cell r="D1721" t="str">
            <v>44309652TM</v>
          </cell>
          <cell r="E1721">
            <v>112.50239999999999</v>
          </cell>
        </row>
        <row r="1722">
          <cell r="C1722" t="str">
            <v>广州成龙汽车油封有限公司</v>
          </cell>
          <cell r="D1722" t="str">
            <v>4401968AN6</v>
          </cell>
          <cell r="E1722">
            <v>113.2373</v>
          </cell>
        </row>
        <row r="1723">
          <cell r="C1723" t="str">
            <v>广州崇德明贸易有限公司</v>
          </cell>
          <cell r="D1723" t="str">
            <v>4401960JTK</v>
          </cell>
          <cell r="E1723">
            <v>114.0001</v>
          </cell>
        </row>
        <row r="1724">
          <cell r="C1724" t="str">
            <v>广州崇德明贸易有限公司</v>
          </cell>
          <cell r="D1724" t="str">
            <v>4401960JTK</v>
          </cell>
          <cell r="E1724">
            <v>114.0001</v>
          </cell>
        </row>
        <row r="1725">
          <cell r="C1725" t="str">
            <v>广州崇德明贸易有限公司</v>
          </cell>
          <cell r="D1725" t="str">
            <v>4401960JTK</v>
          </cell>
          <cell r="E1725">
            <v>114.0001</v>
          </cell>
        </row>
        <row r="1726">
          <cell r="C1726" t="str">
            <v>广州市东穗汽车用品有限公司</v>
          </cell>
          <cell r="D1726" t="str">
            <v>4401963JYB</v>
          </cell>
          <cell r="E1726">
            <v>116.3053</v>
          </cell>
        </row>
        <row r="1727">
          <cell r="C1727" t="str">
            <v>广州市东穗汽车用品有限公司</v>
          </cell>
          <cell r="D1727" t="str">
            <v>4401963JYB</v>
          </cell>
          <cell r="E1727">
            <v>116.3053</v>
          </cell>
        </row>
        <row r="1728">
          <cell r="C1728" t="str">
            <v>广州市东穗汽车用品有限公司</v>
          </cell>
          <cell r="D1728" t="str">
            <v>4401963JYB</v>
          </cell>
          <cell r="E1728">
            <v>116.3053</v>
          </cell>
        </row>
        <row r="1729">
          <cell r="C1729" t="str">
            <v>广州科方生物技术股份有限公司</v>
          </cell>
          <cell r="D1729">
            <v>4401360370</v>
          </cell>
          <cell r="E1729">
            <v>117.6859</v>
          </cell>
        </row>
        <row r="1730">
          <cell r="C1730" t="str">
            <v>广州科方生物技术股份有限公司</v>
          </cell>
          <cell r="D1730">
            <v>4401360370</v>
          </cell>
          <cell r="E1730">
            <v>117.6859</v>
          </cell>
        </row>
        <row r="1731">
          <cell r="C1731" t="str">
            <v>广州科方生物技术股份有限公司</v>
          </cell>
          <cell r="D1731">
            <v>4401360370</v>
          </cell>
          <cell r="E1731">
            <v>117.6859</v>
          </cell>
        </row>
        <row r="1732">
          <cell r="C1732" t="str">
            <v>广州市两只老虎文化传播有限公司</v>
          </cell>
          <cell r="D1732">
            <v>4423965506</v>
          </cell>
          <cell r="E1732">
            <v>117.7273</v>
          </cell>
        </row>
        <row r="1733">
          <cell r="C1733" t="str">
            <v>广州丰和实业有限公司</v>
          </cell>
          <cell r="D1733" t="str">
            <v>4401968BJX</v>
          </cell>
          <cell r="E1733">
            <v>117.7435</v>
          </cell>
        </row>
        <row r="1734">
          <cell r="C1734" t="str">
            <v>广州丰和实业有限公司</v>
          </cell>
          <cell r="D1734" t="str">
            <v>4401968BJX</v>
          </cell>
          <cell r="E1734">
            <v>117.7435</v>
          </cell>
        </row>
        <row r="1735">
          <cell r="C1735" t="str">
            <v>广州福洋电子有限公司</v>
          </cell>
          <cell r="D1735" t="str">
            <v>4401960MAR</v>
          </cell>
          <cell r="E1735">
            <v>118.7432</v>
          </cell>
        </row>
        <row r="1736">
          <cell r="C1736" t="str">
            <v>广州福洋电子有限公司</v>
          </cell>
          <cell r="D1736" t="str">
            <v>4401960MAR</v>
          </cell>
          <cell r="E1736">
            <v>118.7432</v>
          </cell>
        </row>
        <row r="1737">
          <cell r="C1737" t="str">
            <v>广州福洋电子有限公司</v>
          </cell>
          <cell r="D1737" t="str">
            <v>4401960MAR</v>
          </cell>
          <cell r="E1737">
            <v>118.7432</v>
          </cell>
        </row>
        <row r="1738">
          <cell r="C1738" t="str">
            <v>广东水冠环境科技有限公司</v>
          </cell>
          <cell r="D1738" t="str">
            <v>4401968D8G</v>
          </cell>
          <cell r="E1738">
            <v>118.7812</v>
          </cell>
        </row>
        <row r="1739">
          <cell r="C1739" t="str">
            <v>广东水冠环境科技有限公司</v>
          </cell>
          <cell r="D1739" t="str">
            <v>4401968D8G</v>
          </cell>
          <cell r="E1739">
            <v>118.7812</v>
          </cell>
        </row>
        <row r="1740">
          <cell r="C1740" t="str">
            <v>广州市桐心集纺织品有限公司</v>
          </cell>
          <cell r="D1740" t="str">
            <v>4401966FQ0</v>
          </cell>
          <cell r="E1740">
            <v>120.01649999999999</v>
          </cell>
        </row>
        <row r="1741">
          <cell r="C1741" t="str">
            <v>广州市曜森运动用品有限公司</v>
          </cell>
          <cell r="D1741" t="str">
            <v>4401960NR8</v>
          </cell>
          <cell r="E1741">
            <v>120.1692</v>
          </cell>
        </row>
        <row r="1742">
          <cell r="C1742" t="str">
            <v>广州市曜森运动用品有限公司</v>
          </cell>
          <cell r="D1742" t="str">
            <v>4401960NR8</v>
          </cell>
          <cell r="E1742">
            <v>120.1692</v>
          </cell>
        </row>
        <row r="1743">
          <cell r="C1743" t="str">
            <v>广州市曜森运动用品有限公司</v>
          </cell>
          <cell r="D1743" t="str">
            <v>4401960NR8</v>
          </cell>
          <cell r="E1743">
            <v>120.1692</v>
          </cell>
        </row>
        <row r="1744">
          <cell r="C1744" t="str">
            <v>广州丽叶珠宝首饰有限公司</v>
          </cell>
          <cell r="D1744">
            <v>4423963911</v>
          </cell>
          <cell r="E1744">
            <v>120.3522</v>
          </cell>
        </row>
        <row r="1745">
          <cell r="C1745" t="str">
            <v>广州丽叶珠宝首饰有限公司</v>
          </cell>
          <cell r="D1745">
            <v>4423963911</v>
          </cell>
          <cell r="E1745">
            <v>120.3522</v>
          </cell>
        </row>
        <row r="1746">
          <cell r="C1746" t="str">
            <v>广州丽叶珠宝首饰有限公司</v>
          </cell>
          <cell r="D1746">
            <v>4423963911</v>
          </cell>
          <cell r="E1746">
            <v>120.3522</v>
          </cell>
        </row>
        <row r="1747">
          <cell r="C1747" t="str">
            <v>速乘（广州）智能机械有限公司</v>
          </cell>
          <cell r="D1747" t="str">
            <v>4401968CNV</v>
          </cell>
          <cell r="E1747">
            <v>121.4845</v>
          </cell>
        </row>
        <row r="1748">
          <cell r="C1748" t="str">
            <v>速乘（广州）智能机械有限公司</v>
          </cell>
          <cell r="D1748" t="str">
            <v>4401968CNV</v>
          </cell>
          <cell r="E1748">
            <v>121.4845</v>
          </cell>
        </row>
        <row r="1749">
          <cell r="C1749" t="str">
            <v>速乘（广州）智能机械有限公司</v>
          </cell>
          <cell r="D1749" t="str">
            <v>4401968CNV</v>
          </cell>
          <cell r="E1749">
            <v>121.4845</v>
          </cell>
        </row>
        <row r="1750">
          <cell r="C1750" t="str">
            <v>广州杰傲篷房技术有限公司</v>
          </cell>
          <cell r="D1750" t="str">
            <v>44239687C5</v>
          </cell>
          <cell r="E1750">
            <v>124.6626</v>
          </cell>
        </row>
        <row r="1751">
          <cell r="C1751" t="str">
            <v>广州杰傲篷房技术有限公司</v>
          </cell>
          <cell r="D1751" t="str">
            <v>44239687C5</v>
          </cell>
          <cell r="E1751">
            <v>124.6626</v>
          </cell>
        </row>
        <row r="1752">
          <cell r="C1752" t="str">
            <v>广东中科天元新能源科技有限公司</v>
          </cell>
          <cell r="D1752">
            <v>4401340064</v>
          </cell>
          <cell r="E1752">
            <v>124.73090000000001</v>
          </cell>
        </row>
        <row r="1753">
          <cell r="C1753" t="str">
            <v>广东中科天元新能源科技有限公司</v>
          </cell>
          <cell r="D1753">
            <v>4401340064</v>
          </cell>
          <cell r="E1753">
            <v>124.73090000000001</v>
          </cell>
        </row>
        <row r="1754">
          <cell r="C1754" t="str">
            <v>广东中科天元新能源科技有限公司</v>
          </cell>
          <cell r="D1754">
            <v>4401340064</v>
          </cell>
          <cell r="E1754">
            <v>124.73090000000001</v>
          </cell>
        </row>
        <row r="1755">
          <cell r="C1755" t="str">
            <v>广州谦豪智能设备有限公司</v>
          </cell>
          <cell r="D1755" t="str">
            <v>4401960EE0</v>
          </cell>
          <cell r="E1755">
            <v>125.1319</v>
          </cell>
        </row>
        <row r="1756">
          <cell r="C1756" t="str">
            <v>广州谦豪智能设备有限公司</v>
          </cell>
          <cell r="D1756" t="str">
            <v>4401960EE0</v>
          </cell>
          <cell r="E1756">
            <v>125.1319</v>
          </cell>
        </row>
        <row r="1757">
          <cell r="C1757" t="str">
            <v>广州市海飞汽车用品有限公司</v>
          </cell>
          <cell r="D1757" t="str">
            <v>4401960GX4</v>
          </cell>
          <cell r="E1757">
            <v>125.65219999999999</v>
          </cell>
        </row>
        <row r="1758">
          <cell r="C1758" t="str">
            <v>广州宏耐久卫浴有限公司</v>
          </cell>
          <cell r="D1758" t="str">
            <v>4401963K61</v>
          </cell>
          <cell r="E1758">
            <v>125.7948</v>
          </cell>
        </row>
        <row r="1759">
          <cell r="C1759" t="str">
            <v>广州宏耐久卫浴有限公司</v>
          </cell>
          <cell r="D1759" t="str">
            <v>4401963K61</v>
          </cell>
          <cell r="E1759">
            <v>125.7948</v>
          </cell>
        </row>
        <row r="1760">
          <cell r="C1760" t="str">
            <v>广州宏耐久卫浴有限公司</v>
          </cell>
          <cell r="D1760" t="str">
            <v>4401963K61</v>
          </cell>
          <cell r="E1760">
            <v>125.7948</v>
          </cell>
        </row>
        <row r="1761">
          <cell r="C1761" t="str">
            <v>广州市炫煌首饰有限公司</v>
          </cell>
          <cell r="D1761" t="str">
            <v>4401960GTH</v>
          </cell>
          <cell r="E1761">
            <v>126.1664</v>
          </cell>
        </row>
        <row r="1762">
          <cell r="C1762" t="str">
            <v>广州市联合机械有限公司</v>
          </cell>
          <cell r="D1762" t="str">
            <v>4401963CKT</v>
          </cell>
          <cell r="E1762">
            <v>126.51049999999999</v>
          </cell>
        </row>
        <row r="1763">
          <cell r="C1763" t="str">
            <v>广州密米尔珠宝首饰有限公司</v>
          </cell>
          <cell r="D1763">
            <v>4423968841</v>
          </cell>
          <cell r="E1763">
            <v>126.9122</v>
          </cell>
        </row>
        <row r="1764">
          <cell r="C1764" t="str">
            <v>广州密米尔珠宝首饰有限公司</v>
          </cell>
          <cell r="D1764">
            <v>4423968841</v>
          </cell>
          <cell r="E1764">
            <v>126.9122</v>
          </cell>
        </row>
        <row r="1765">
          <cell r="C1765" t="str">
            <v>广州密米尔珠宝首饰有限公司</v>
          </cell>
          <cell r="D1765">
            <v>4423968841</v>
          </cell>
          <cell r="E1765">
            <v>126.9122</v>
          </cell>
        </row>
        <row r="1766">
          <cell r="C1766" t="str">
            <v>广州市角斗士百货有限公司</v>
          </cell>
          <cell r="D1766" t="str">
            <v>4401963B9B</v>
          </cell>
          <cell r="E1766">
            <v>127.02160000000001</v>
          </cell>
        </row>
        <row r="1767">
          <cell r="C1767" t="str">
            <v>广州瑞沣化妆品有限公司</v>
          </cell>
          <cell r="D1767" t="str">
            <v>4401960CZJ</v>
          </cell>
          <cell r="E1767">
            <v>127.8569</v>
          </cell>
        </row>
        <row r="1768">
          <cell r="C1768" t="str">
            <v>广州瑞沣化妆品有限公司</v>
          </cell>
          <cell r="D1768" t="str">
            <v>4401960CZJ</v>
          </cell>
          <cell r="E1768">
            <v>127.8569</v>
          </cell>
        </row>
        <row r="1769">
          <cell r="C1769" t="str">
            <v>广州瑞沣化妆品有限公司</v>
          </cell>
          <cell r="D1769" t="str">
            <v>4401960CZJ</v>
          </cell>
          <cell r="E1769">
            <v>127.8569</v>
          </cell>
        </row>
        <row r="1770">
          <cell r="C1770" t="str">
            <v>广州市威浦机电有限公司</v>
          </cell>
          <cell r="D1770" t="str">
            <v>4401960E4A</v>
          </cell>
          <cell r="E1770">
            <v>131.1086</v>
          </cell>
        </row>
        <row r="1771">
          <cell r="C1771" t="str">
            <v>广州市威浦机电有限公司</v>
          </cell>
          <cell r="D1771" t="str">
            <v>4401960E4A</v>
          </cell>
          <cell r="E1771">
            <v>131.1086</v>
          </cell>
        </row>
        <row r="1772">
          <cell r="C1772" t="str">
            <v>广州市威浦机电有限公司</v>
          </cell>
          <cell r="D1772" t="str">
            <v>4401960E4A</v>
          </cell>
          <cell r="E1772">
            <v>131.1086</v>
          </cell>
        </row>
        <row r="1773">
          <cell r="C1773" t="str">
            <v>广州伟斯顿五金建材有限公司</v>
          </cell>
          <cell r="D1773" t="str">
            <v>4401960JJB</v>
          </cell>
          <cell r="E1773">
            <v>132.2731</v>
          </cell>
        </row>
        <row r="1774">
          <cell r="C1774" t="str">
            <v>广州伟斯顿五金建材有限公司</v>
          </cell>
          <cell r="D1774" t="str">
            <v>4401960JJB</v>
          </cell>
          <cell r="E1774">
            <v>132.2731</v>
          </cell>
        </row>
        <row r="1775">
          <cell r="C1775" t="str">
            <v>广州市爱浦电子科技有限公司</v>
          </cell>
          <cell r="D1775" t="str">
            <v>4401960B1R</v>
          </cell>
          <cell r="E1775">
            <v>139.41079999999999</v>
          </cell>
        </row>
        <row r="1776">
          <cell r="C1776" t="str">
            <v>广州市爱浦电子科技有限公司</v>
          </cell>
          <cell r="D1776" t="str">
            <v>4401960B1R</v>
          </cell>
          <cell r="E1776">
            <v>139.41079999999999</v>
          </cell>
        </row>
        <row r="1777">
          <cell r="C1777" t="str">
            <v>广州市爱浦电子科技有限公司</v>
          </cell>
          <cell r="D1777" t="str">
            <v>4401960B1R</v>
          </cell>
          <cell r="E1777">
            <v>139.41079999999999</v>
          </cell>
        </row>
        <row r="1778">
          <cell r="C1778" t="str">
            <v>广州殷昌贸易有限公司</v>
          </cell>
          <cell r="D1778" t="str">
            <v>4401963A4C</v>
          </cell>
          <cell r="E1778">
            <v>140.09450000000001</v>
          </cell>
        </row>
        <row r="1779">
          <cell r="C1779" t="str">
            <v>广州殷昌贸易有限公司</v>
          </cell>
          <cell r="D1779" t="str">
            <v>4401963A4C</v>
          </cell>
          <cell r="E1779">
            <v>140.09450000000001</v>
          </cell>
        </row>
        <row r="1780">
          <cell r="C1780" t="str">
            <v>广州殷昌贸易有限公司</v>
          </cell>
          <cell r="D1780" t="str">
            <v>4401963A4C</v>
          </cell>
          <cell r="E1780">
            <v>140.09450000000001</v>
          </cell>
        </row>
        <row r="1781">
          <cell r="C1781" t="str">
            <v>广州九选塑业有限公司</v>
          </cell>
          <cell r="D1781" t="str">
            <v>4401963JX8</v>
          </cell>
          <cell r="E1781">
            <v>142.09700000000001</v>
          </cell>
        </row>
        <row r="1782">
          <cell r="C1782" t="str">
            <v>广州九选塑业有限公司</v>
          </cell>
          <cell r="D1782" t="str">
            <v>4401963JX8</v>
          </cell>
          <cell r="E1782">
            <v>142.09700000000001</v>
          </cell>
        </row>
        <row r="1783">
          <cell r="C1783" t="str">
            <v>广州九选塑业有限公司</v>
          </cell>
          <cell r="D1783" t="str">
            <v>4401963JX8</v>
          </cell>
          <cell r="E1783">
            <v>142.09700000000001</v>
          </cell>
        </row>
        <row r="1784">
          <cell r="C1784" t="str">
            <v>广州杰冠西厨设备制造有限公司</v>
          </cell>
          <cell r="D1784" t="str">
            <v>4401968C7Y</v>
          </cell>
          <cell r="E1784">
            <v>143.25620000000001</v>
          </cell>
        </row>
        <row r="1785">
          <cell r="C1785" t="str">
            <v>广州杰冠西厨设备制造有限公司</v>
          </cell>
          <cell r="D1785" t="str">
            <v>4401968C7Y</v>
          </cell>
          <cell r="E1785">
            <v>143.25620000000001</v>
          </cell>
        </row>
        <row r="1786">
          <cell r="C1786" t="str">
            <v>广州杰冠西厨设备制造有限公司</v>
          </cell>
          <cell r="D1786" t="str">
            <v>4401968C7Y</v>
          </cell>
          <cell r="E1786">
            <v>143.25620000000001</v>
          </cell>
        </row>
        <row r="1787">
          <cell r="C1787" t="str">
            <v>广东高信通信技术有限公司</v>
          </cell>
          <cell r="D1787">
            <v>4401969191</v>
          </cell>
          <cell r="E1787">
            <v>146.19970000000001</v>
          </cell>
        </row>
        <row r="1788">
          <cell r="C1788" t="str">
            <v>广东高信通信技术有限公司</v>
          </cell>
          <cell r="D1788">
            <v>4401969191</v>
          </cell>
          <cell r="E1788">
            <v>146.19970000000001</v>
          </cell>
        </row>
        <row r="1789">
          <cell r="C1789" t="str">
            <v>广东高信通信技术有限公司</v>
          </cell>
          <cell r="D1789">
            <v>4401969191</v>
          </cell>
          <cell r="E1789">
            <v>146.19970000000001</v>
          </cell>
        </row>
        <row r="1790">
          <cell r="C1790" t="str">
            <v>广州赛戈智能家居用品有限公司</v>
          </cell>
          <cell r="D1790" t="str">
            <v>4401968CC0</v>
          </cell>
          <cell r="E1790">
            <v>147.4914</v>
          </cell>
        </row>
        <row r="1791">
          <cell r="C1791" t="str">
            <v>广州赛戈智能家居用品有限公司</v>
          </cell>
          <cell r="D1791" t="str">
            <v>4401968CC0</v>
          </cell>
          <cell r="E1791">
            <v>147.4914</v>
          </cell>
        </row>
        <row r="1792">
          <cell r="C1792" t="str">
            <v>广州赛戈智能家居用品有限公司</v>
          </cell>
          <cell r="D1792" t="str">
            <v>4401968CC0</v>
          </cell>
          <cell r="E1792">
            <v>147.4914</v>
          </cell>
        </row>
        <row r="1793">
          <cell r="C1793" t="str">
            <v>广州幸运化妆品有限公司</v>
          </cell>
          <cell r="D1793" t="str">
            <v>4401960QLR</v>
          </cell>
          <cell r="E1793">
            <v>148.13470000000001</v>
          </cell>
        </row>
        <row r="1794">
          <cell r="C1794" t="str">
            <v>广州樱木化妆品有限公司</v>
          </cell>
          <cell r="D1794" t="str">
            <v>4401960D4C</v>
          </cell>
          <cell r="E1794">
            <v>148.1438</v>
          </cell>
        </row>
        <row r="1795">
          <cell r="C1795" t="str">
            <v>广州樱木化妆品有限公司</v>
          </cell>
          <cell r="D1795" t="str">
            <v>4401960D4C</v>
          </cell>
          <cell r="E1795">
            <v>148.1438</v>
          </cell>
        </row>
        <row r="1796">
          <cell r="C1796" t="str">
            <v>广州市跃动服饰有限公司</v>
          </cell>
          <cell r="D1796" t="str">
            <v>4401960JGJ</v>
          </cell>
          <cell r="E1796">
            <v>150.26419999999999</v>
          </cell>
        </row>
        <row r="1797">
          <cell r="C1797" t="str">
            <v>广州市跃动服饰有限公司</v>
          </cell>
          <cell r="D1797" t="str">
            <v>4401960JGJ</v>
          </cell>
          <cell r="E1797">
            <v>150.26419999999999</v>
          </cell>
        </row>
        <row r="1798">
          <cell r="C1798" t="str">
            <v>广州市彩智光电科技有限公司</v>
          </cell>
          <cell r="D1798" t="str">
            <v>4401963L7S</v>
          </cell>
          <cell r="E1798">
            <v>150.39840000000001</v>
          </cell>
        </row>
        <row r="1799">
          <cell r="C1799" t="str">
            <v>广州银冠温控器有限公司</v>
          </cell>
          <cell r="D1799" t="str">
            <v>44309609HJ</v>
          </cell>
          <cell r="E1799">
            <v>151.73910000000001</v>
          </cell>
        </row>
        <row r="1800">
          <cell r="C1800" t="str">
            <v>广州银冠温控器有限公司</v>
          </cell>
          <cell r="D1800" t="str">
            <v>44309609HJ</v>
          </cell>
          <cell r="E1800">
            <v>151.73910000000001</v>
          </cell>
        </row>
        <row r="1801">
          <cell r="C1801" t="str">
            <v>广州鸿盛电子科技有限公司</v>
          </cell>
          <cell r="D1801" t="str">
            <v>4401963CAX</v>
          </cell>
          <cell r="E1801">
            <v>153.05760000000001</v>
          </cell>
        </row>
        <row r="1802">
          <cell r="C1802" t="str">
            <v>广州市南沙明旺合成纤维厂</v>
          </cell>
          <cell r="D1802" t="str">
            <v>44309650TH</v>
          </cell>
          <cell r="E1802">
            <v>155.8681</v>
          </cell>
        </row>
        <row r="1803">
          <cell r="C1803" t="str">
            <v>广州市南沙明旺合成纤维厂</v>
          </cell>
          <cell r="D1803" t="str">
            <v>44309650TH</v>
          </cell>
          <cell r="E1803">
            <v>155.8681</v>
          </cell>
        </row>
        <row r="1804">
          <cell r="C1804" t="str">
            <v>广州常兴实业有限公司</v>
          </cell>
          <cell r="D1804" t="str">
            <v>44019671FE</v>
          </cell>
          <cell r="E1804">
            <v>156.28540000000001</v>
          </cell>
        </row>
        <row r="1805">
          <cell r="C1805" t="str">
            <v>广州常兴实业有限公司</v>
          </cell>
          <cell r="D1805" t="str">
            <v>44019671FE</v>
          </cell>
          <cell r="E1805">
            <v>156.28540000000001</v>
          </cell>
        </row>
        <row r="1806">
          <cell r="C1806" t="str">
            <v>广州常兴实业有限公司</v>
          </cell>
          <cell r="D1806" t="str">
            <v>44019671FE</v>
          </cell>
          <cell r="E1806">
            <v>156.28540000000001</v>
          </cell>
        </row>
        <row r="1807">
          <cell r="C1807" t="str">
            <v>广州通达汽车电气股份有限公司</v>
          </cell>
          <cell r="D1807" t="str">
            <v>4401963APC</v>
          </cell>
          <cell r="E1807">
            <v>158.95410000000001</v>
          </cell>
        </row>
        <row r="1808">
          <cell r="C1808" t="str">
            <v>广州通达汽车电气股份有限公司</v>
          </cell>
          <cell r="D1808" t="str">
            <v>4401963APC</v>
          </cell>
          <cell r="E1808">
            <v>158.95410000000001</v>
          </cell>
        </row>
        <row r="1809">
          <cell r="C1809" t="str">
            <v>广州通达汽车电气股份有限公司</v>
          </cell>
          <cell r="D1809" t="str">
            <v>4401963APC</v>
          </cell>
          <cell r="E1809">
            <v>158.95410000000001</v>
          </cell>
        </row>
        <row r="1810">
          <cell r="C1810" t="str">
            <v>广州爱格尔智能科技有限公司</v>
          </cell>
          <cell r="D1810" t="str">
            <v>4401960H3K</v>
          </cell>
          <cell r="E1810">
            <v>162.5213</v>
          </cell>
        </row>
        <row r="1811">
          <cell r="C1811" t="str">
            <v>广州爱格尔智能科技有限公司</v>
          </cell>
          <cell r="D1811" t="str">
            <v>4401960H3K</v>
          </cell>
          <cell r="E1811">
            <v>162.5213</v>
          </cell>
        </row>
        <row r="1812">
          <cell r="C1812" t="str">
            <v>广州爱格尔智能科技有限公司</v>
          </cell>
          <cell r="D1812" t="str">
            <v>4401960H3K</v>
          </cell>
          <cell r="E1812">
            <v>162.5213</v>
          </cell>
        </row>
        <row r="1813">
          <cell r="C1813" t="str">
            <v>广州鹏硕进出口贸易有限公司</v>
          </cell>
          <cell r="D1813" t="str">
            <v>4401963F9G</v>
          </cell>
          <cell r="E1813">
            <v>163.42420000000001</v>
          </cell>
        </row>
        <row r="1814">
          <cell r="C1814" t="str">
            <v>广州鹏硕进出口贸易有限公司</v>
          </cell>
          <cell r="D1814" t="str">
            <v>4401963F9G</v>
          </cell>
          <cell r="E1814">
            <v>163.42420000000001</v>
          </cell>
        </row>
        <row r="1815">
          <cell r="C1815" t="str">
            <v>广州鹏硕进出口贸易有限公司</v>
          </cell>
          <cell r="D1815" t="str">
            <v>4401963F9G</v>
          </cell>
          <cell r="E1815">
            <v>163.42420000000001</v>
          </cell>
        </row>
        <row r="1816">
          <cell r="C1816" t="str">
            <v>广州华锡尔医疗器械有限公司</v>
          </cell>
          <cell r="D1816" t="str">
            <v>4401960NP3</v>
          </cell>
          <cell r="E1816">
            <v>164.82839999999999</v>
          </cell>
        </row>
        <row r="1817">
          <cell r="C1817" t="str">
            <v>广州华锡尔医疗器械有限公司</v>
          </cell>
          <cell r="D1817" t="str">
            <v>4401960NP3</v>
          </cell>
          <cell r="E1817">
            <v>164.82839999999999</v>
          </cell>
        </row>
        <row r="1818">
          <cell r="C1818" t="str">
            <v>微讯智造（广州）电子有限公司</v>
          </cell>
          <cell r="D1818">
            <v>4423964238</v>
          </cell>
          <cell r="E1818">
            <v>165.95769999999999</v>
          </cell>
        </row>
        <row r="1819">
          <cell r="C1819" t="str">
            <v>微讯智造（广州）电子有限公司</v>
          </cell>
          <cell r="D1819">
            <v>4423964238</v>
          </cell>
          <cell r="E1819">
            <v>165.95769999999999</v>
          </cell>
        </row>
        <row r="1820">
          <cell r="C1820" t="str">
            <v>微讯智造（广州）电子有限公司</v>
          </cell>
          <cell r="D1820">
            <v>4423964238</v>
          </cell>
          <cell r="E1820">
            <v>165.95769999999999</v>
          </cell>
        </row>
        <row r="1821">
          <cell r="C1821" t="str">
            <v>广州七彩乐园动漫科技有限公司</v>
          </cell>
          <cell r="D1821">
            <v>4423965193</v>
          </cell>
          <cell r="E1821">
            <v>166.63900000000001</v>
          </cell>
        </row>
        <row r="1822">
          <cell r="C1822" t="str">
            <v>广州七彩乐园动漫科技有限公司</v>
          </cell>
          <cell r="D1822">
            <v>4423965193</v>
          </cell>
          <cell r="E1822">
            <v>166.63900000000001</v>
          </cell>
        </row>
        <row r="1823">
          <cell r="C1823" t="str">
            <v>广州科诗马谛智能科技有限公司</v>
          </cell>
          <cell r="D1823" t="str">
            <v>4401963GBE</v>
          </cell>
          <cell r="E1823">
            <v>166.7107</v>
          </cell>
        </row>
        <row r="1824">
          <cell r="C1824" t="str">
            <v>广州科诗马谛智能科技有限公司</v>
          </cell>
          <cell r="D1824" t="str">
            <v>4401963GBE</v>
          </cell>
          <cell r="E1824">
            <v>166.7107</v>
          </cell>
        </row>
        <row r="1825">
          <cell r="C1825" t="str">
            <v>广州科诗马谛智能科技有限公司</v>
          </cell>
          <cell r="D1825" t="str">
            <v>4401963GBE</v>
          </cell>
          <cell r="E1825">
            <v>166.7107</v>
          </cell>
        </row>
        <row r="1826">
          <cell r="C1826" t="str">
            <v>广州从化兆舜新材料有限公司</v>
          </cell>
          <cell r="D1826" t="str">
            <v>44019679EF</v>
          </cell>
          <cell r="E1826">
            <v>170.4419</v>
          </cell>
        </row>
        <row r="1827">
          <cell r="C1827" t="str">
            <v>广州从化兆舜新材料有限公司</v>
          </cell>
          <cell r="D1827" t="str">
            <v>44019679EF</v>
          </cell>
          <cell r="E1827">
            <v>170.4419</v>
          </cell>
        </row>
        <row r="1828">
          <cell r="C1828" t="str">
            <v>广州市安琦儿珠宝有限公司</v>
          </cell>
          <cell r="D1828" t="str">
            <v>44239686KF</v>
          </cell>
          <cell r="E1828">
            <v>175.10919999999999</v>
          </cell>
        </row>
        <row r="1829">
          <cell r="C1829" t="str">
            <v>广州市安琦儿珠宝有限公司</v>
          </cell>
          <cell r="D1829" t="str">
            <v>44239686KF</v>
          </cell>
          <cell r="E1829">
            <v>175.10919999999999</v>
          </cell>
        </row>
        <row r="1830">
          <cell r="C1830" t="str">
            <v>广州市安琦儿珠宝有限公司</v>
          </cell>
          <cell r="D1830" t="str">
            <v>44239686KF</v>
          </cell>
          <cell r="E1830">
            <v>175.10919999999999</v>
          </cell>
        </row>
        <row r="1831">
          <cell r="C1831" t="str">
            <v>广州牧遥服装有限公司</v>
          </cell>
          <cell r="D1831" t="str">
            <v>4401966FGU</v>
          </cell>
          <cell r="E1831">
            <v>177.6283</v>
          </cell>
        </row>
        <row r="1832">
          <cell r="C1832" t="str">
            <v>广州牧遥服装有限公司</v>
          </cell>
          <cell r="D1832" t="str">
            <v>4401966FGU</v>
          </cell>
          <cell r="E1832">
            <v>177.6283</v>
          </cell>
        </row>
        <row r="1833">
          <cell r="C1833" t="str">
            <v>广州牧遥服装有限公司</v>
          </cell>
          <cell r="D1833" t="str">
            <v>4401966FGU</v>
          </cell>
          <cell r="E1833">
            <v>177.6283</v>
          </cell>
        </row>
        <row r="1834">
          <cell r="C1834" t="str">
            <v>广州宝狮新能源有限公司</v>
          </cell>
          <cell r="D1834" t="str">
            <v>4401960BE5</v>
          </cell>
          <cell r="E1834">
            <v>177.9289</v>
          </cell>
        </row>
        <row r="1835">
          <cell r="C1835" t="str">
            <v>广州宝狮新能源有限公司</v>
          </cell>
          <cell r="D1835" t="str">
            <v>4401960BE5</v>
          </cell>
          <cell r="E1835">
            <v>177.9289</v>
          </cell>
        </row>
        <row r="1836">
          <cell r="C1836" t="str">
            <v>广州宝狮新能源有限公司</v>
          </cell>
          <cell r="D1836" t="str">
            <v>4401960BE5</v>
          </cell>
          <cell r="E1836">
            <v>177.9289</v>
          </cell>
        </row>
        <row r="1837">
          <cell r="C1837" t="str">
            <v>广州市金锋纸业有限公司</v>
          </cell>
          <cell r="D1837" t="str">
            <v>4401960GQT</v>
          </cell>
          <cell r="E1837">
            <v>181.29470000000001</v>
          </cell>
        </row>
        <row r="1838">
          <cell r="C1838" t="str">
            <v>广州市金锋纸业有限公司</v>
          </cell>
          <cell r="D1838" t="str">
            <v>4401960GQT</v>
          </cell>
          <cell r="E1838">
            <v>181.29470000000001</v>
          </cell>
        </row>
        <row r="1839">
          <cell r="C1839" t="str">
            <v>广州万唐商贸有限公司</v>
          </cell>
          <cell r="D1839" t="str">
            <v>4401963B03</v>
          </cell>
          <cell r="E1839">
            <v>182.37979999999999</v>
          </cell>
        </row>
        <row r="1840">
          <cell r="C1840" t="str">
            <v>广州万唐商贸有限公司</v>
          </cell>
          <cell r="D1840" t="str">
            <v>4401963B03</v>
          </cell>
          <cell r="E1840">
            <v>182.37979999999999</v>
          </cell>
        </row>
        <row r="1841">
          <cell r="C1841" t="str">
            <v>广州万唐商贸有限公司</v>
          </cell>
          <cell r="D1841" t="str">
            <v>4401963B03</v>
          </cell>
          <cell r="E1841">
            <v>182.37979999999999</v>
          </cell>
        </row>
        <row r="1842">
          <cell r="C1842" t="str">
            <v>广州吉度乐器有限责任公司</v>
          </cell>
          <cell r="D1842" t="str">
            <v>4401963K7C</v>
          </cell>
          <cell r="E1842">
            <v>182.46700000000001</v>
          </cell>
        </row>
        <row r="1843">
          <cell r="C1843" t="str">
            <v>广州吉度乐器有限责任公司</v>
          </cell>
          <cell r="D1843" t="str">
            <v>4401963K7C</v>
          </cell>
          <cell r="E1843">
            <v>182.46700000000001</v>
          </cell>
        </row>
        <row r="1844">
          <cell r="C1844" t="str">
            <v>广州太空人新能源科技有限公司</v>
          </cell>
          <cell r="D1844" t="str">
            <v>4401960HG4</v>
          </cell>
          <cell r="E1844">
            <v>186.68190000000001</v>
          </cell>
        </row>
        <row r="1845">
          <cell r="C1845" t="str">
            <v>广州太空人新能源科技有限公司</v>
          </cell>
          <cell r="D1845" t="str">
            <v>4401960HG4</v>
          </cell>
          <cell r="E1845">
            <v>186.68190000000001</v>
          </cell>
        </row>
        <row r="1846">
          <cell r="C1846" t="str">
            <v>广州太空人新能源科技有限公司</v>
          </cell>
          <cell r="D1846" t="str">
            <v>4401960HG4</v>
          </cell>
          <cell r="E1846">
            <v>186.68190000000001</v>
          </cell>
        </row>
        <row r="1847">
          <cell r="C1847" t="str">
            <v>广州市亮恒汽车配件有限公司</v>
          </cell>
          <cell r="D1847">
            <v>4451966589</v>
          </cell>
          <cell r="E1847">
            <v>188.95509999999999</v>
          </cell>
        </row>
        <row r="1848">
          <cell r="C1848" t="str">
            <v>广州市皇吉进出口贸易有限公司</v>
          </cell>
          <cell r="D1848">
            <v>4451964079</v>
          </cell>
          <cell r="E1848">
            <v>190.45830000000001</v>
          </cell>
        </row>
        <row r="1849">
          <cell r="C1849" t="str">
            <v>广州市皇吉进出口贸易有限公司</v>
          </cell>
          <cell r="D1849">
            <v>4451964079</v>
          </cell>
          <cell r="E1849">
            <v>190.45830000000001</v>
          </cell>
        </row>
        <row r="1850">
          <cell r="C1850" t="str">
            <v>广州鸿羽耀腾纺织有限公司</v>
          </cell>
          <cell r="D1850">
            <v>4423962531</v>
          </cell>
          <cell r="E1850">
            <v>192.5735</v>
          </cell>
        </row>
        <row r="1851">
          <cell r="C1851" t="str">
            <v>广州惠临空气分离设备有限公司</v>
          </cell>
          <cell r="D1851" t="str">
            <v>44239609A4</v>
          </cell>
          <cell r="E1851">
            <v>197.2457</v>
          </cell>
        </row>
        <row r="1852">
          <cell r="C1852" t="str">
            <v>广州惠临空气分离设备有限公司</v>
          </cell>
          <cell r="D1852" t="str">
            <v>44239609A4</v>
          </cell>
          <cell r="E1852">
            <v>197.2457</v>
          </cell>
        </row>
        <row r="1853">
          <cell r="C1853" t="str">
            <v>广州惠临空气分离设备有限公司</v>
          </cell>
          <cell r="D1853" t="str">
            <v>44239609A4</v>
          </cell>
          <cell r="E1853">
            <v>197.2457</v>
          </cell>
        </row>
        <row r="1854">
          <cell r="C1854" t="str">
            <v>广州魔兔科技有限公司</v>
          </cell>
          <cell r="D1854" t="str">
            <v>4401960MWG</v>
          </cell>
          <cell r="E1854">
            <v>199.5727</v>
          </cell>
        </row>
        <row r="1855">
          <cell r="C1855" t="str">
            <v>广州柏师特木制品有限公司</v>
          </cell>
          <cell r="D1855" t="str">
            <v>44019408TX</v>
          </cell>
          <cell r="E1855">
            <v>204.86619999999999</v>
          </cell>
        </row>
        <row r="1856">
          <cell r="C1856" t="str">
            <v>广州柏师特木制品有限公司</v>
          </cell>
          <cell r="D1856" t="str">
            <v>44019408TX</v>
          </cell>
          <cell r="E1856">
            <v>204.86619999999999</v>
          </cell>
        </row>
        <row r="1857">
          <cell r="C1857" t="str">
            <v>广州柏师特木制品有限公司</v>
          </cell>
          <cell r="D1857" t="str">
            <v>44019408TX</v>
          </cell>
          <cell r="E1857">
            <v>204.86619999999999</v>
          </cell>
        </row>
        <row r="1858">
          <cell r="C1858" t="str">
            <v>么么贝比婴童用品（广州）有限公司</v>
          </cell>
          <cell r="D1858" t="str">
            <v>4401960AGN</v>
          </cell>
          <cell r="E1858">
            <v>205.4769</v>
          </cell>
        </row>
        <row r="1859">
          <cell r="C1859" t="str">
            <v>么么贝比婴童用品（广州）有限公司</v>
          </cell>
          <cell r="D1859" t="str">
            <v>4401960AGN</v>
          </cell>
          <cell r="E1859">
            <v>205.4769</v>
          </cell>
        </row>
        <row r="1860">
          <cell r="C1860" t="str">
            <v>广州睿锶汀化妆品制造有限公司</v>
          </cell>
          <cell r="D1860" t="str">
            <v>440136304Y</v>
          </cell>
          <cell r="E1860">
            <v>205.5471</v>
          </cell>
        </row>
        <row r="1861">
          <cell r="C1861" t="str">
            <v>广州市丝露杰精细化工有限公司</v>
          </cell>
          <cell r="D1861" t="str">
            <v>4401960DJX</v>
          </cell>
          <cell r="E1861">
            <v>206.38630000000001</v>
          </cell>
        </row>
        <row r="1862">
          <cell r="C1862" t="str">
            <v>广州贝尔乐智能科技有限公司</v>
          </cell>
          <cell r="D1862" t="str">
            <v>443096536M</v>
          </cell>
          <cell r="E1862">
            <v>208.26410000000001</v>
          </cell>
        </row>
        <row r="1863">
          <cell r="C1863" t="str">
            <v>广州贝尔乐智能科技有限公司</v>
          </cell>
          <cell r="D1863" t="str">
            <v>443096536M</v>
          </cell>
          <cell r="E1863">
            <v>208.26410000000001</v>
          </cell>
        </row>
        <row r="1864">
          <cell r="C1864" t="str">
            <v>广州贝尔乐智能科技有限公司</v>
          </cell>
          <cell r="D1864" t="str">
            <v>443096536M</v>
          </cell>
          <cell r="E1864">
            <v>208.26410000000001</v>
          </cell>
        </row>
        <row r="1865">
          <cell r="C1865" t="str">
            <v>广州伯斯国际商贸有限公司</v>
          </cell>
          <cell r="D1865" t="str">
            <v>4401960SPD</v>
          </cell>
          <cell r="E1865">
            <v>209.23439999999999</v>
          </cell>
        </row>
        <row r="1866">
          <cell r="C1866" t="str">
            <v>广州伯斯国际商贸有限公司</v>
          </cell>
          <cell r="D1866" t="str">
            <v>4401960SPD</v>
          </cell>
          <cell r="E1866">
            <v>209.23439999999999</v>
          </cell>
        </row>
        <row r="1867">
          <cell r="C1867" t="str">
            <v>广州伯斯国际商贸有限公司</v>
          </cell>
          <cell r="D1867" t="str">
            <v>4401960SPD</v>
          </cell>
          <cell r="E1867">
            <v>209.23439999999999</v>
          </cell>
        </row>
        <row r="1868">
          <cell r="C1868" t="str">
            <v>广州途美箱包有限公司</v>
          </cell>
          <cell r="D1868" t="str">
            <v>4401968ADP</v>
          </cell>
          <cell r="E1868">
            <v>211.12100000000001</v>
          </cell>
        </row>
        <row r="1869">
          <cell r="C1869" t="str">
            <v>广州途美箱包有限公司</v>
          </cell>
          <cell r="D1869" t="str">
            <v>4401968ADP</v>
          </cell>
          <cell r="E1869">
            <v>211.12100000000001</v>
          </cell>
        </row>
        <row r="1870">
          <cell r="C1870" t="str">
            <v>广州途美箱包有限公司</v>
          </cell>
          <cell r="D1870" t="str">
            <v>4401968ADP</v>
          </cell>
          <cell r="E1870">
            <v>211.12100000000001</v>
          </cell>
        </row>
        <row r="1871">
          <cell r="C1871" t="str">
            <v>广州市沣动汽车配件有限公司</v>
          </cell>
          <cell r="D1871" t="str">
            <v>4401960Q38</v>
          </cell>
          <cell r="E1871">
            <v>216.34399999999999</v>
          </cell>
        </row>
        <row r="1872">
          <cell r="C1872" t="str">
            <v>广州市沣动汽车配件有限公司</v>
          </cell>
          <cell r="D1872" t="str">
            <v>4401960Q38</v>
          </cell>
          <cell r="E1872">
            <v>216.34399999999999</v>
          </cell>
        </row>
        <row r="1873">
          <cell r="C1873" t="str">
            <v>广州市沣动汽车配件有限公司</v>
          </cell>
          <cell r="D1873" t="str">
            <v>4401960Q38</v>
          </cell>
          <cell r="E1873">
            <v>216.34399999999999</v>
          </cell>
        </row>
        <row r="1874">
          <cell r="C1874" t="str">
            <v>广州乐酷眼镜科技有限公司</v>
          </cell>
          <cell r="D1874" t="str">
            <v>440196912W</v>
          </cell>
          <cell r="E1874">
            <v>216.8552</v>
          </cell>
        </row>
        <row r="1875">
          <cell r="C1875" t="str">
            <v>广州乐酷眼镜科技有限公司</v>
          </cell>
          <cell r="D1875" t="str">
            <v>440196912W</v>
          </cell>
          <cell r="E1875">
            <v>216.8552</v>
          </cell>
        </row>
        <row r="1876">
          <cell r="C1876" t="str">
            <v>广州市业饶科技有限公司</v>
          </cell>
          <cell r="D1876" t="str">
            <v>4401960C6P</v>
          </cell>
          <cell r="E1876">
            <v>218.16560000000001</v>
          </cell>
        </row>
        <row r="1877">
          <cell r="C1877" t="str">
            <v>广州市业饶科技有限公司</v>
          </cell>
          <cell r="D1877" t="str">
            <v>4401960C6P</v>
          </cell>
          <cell r="E1877">
            <v>218.16560000000001</v>
          </cell>
        </row>
        <row r="1878">
          <cell r="C1878" t="str">
            <v>广州市业饶科技有限公司</v>
          </cell>
          <cell r="D1878" t="str">
            <v>4401960C6P</v>
          </cell>
          <cell r="E1878">
            <v>218.16560000000001</v>
          </cell>
        </row>
        <row r="1879">
          <cell r="C1879" t="str">
            <v>广州力芯达华智能科技有限公司</v>
          </cell>
          <cell r="D1879" t="str">
            <v>4401960RZ2</v>
          </cell>
          <cell r="E1879">
            <v>218.7037</v>
          </cell>
        </row>
        <row r="1880">
          <cell r="C1880" t="str">
            <v>广州力芯达华智能科技有限公司</v>
          </cell>
          <cell r="D1880" t="str">
            <v>4401960RZ2</v>
          </cell>
          <cell r="E1880">
            <v>218.7037</v>
          </cell>
        </row>
        <row r="1881">
          <cell r="C1881" t="str">
            <v>广州加里享信息科技有限公司</v>
          </cell>
          <cell r="D1881" t="str">
            <v>4401960CAT</v>
          </cell>
          <cell r="E1881">
            <v>220.74289999999999</v>
          </cell>
        </row>
        <row r="1882">
          <cell r="C1882" t="str">
            <v>广州加里享信息科技有限公司</v>
          </cell>
          <cell r="D1882" t="str">
            <v>4401960CAT</v>
          </cell>
          <cell r="E1882">
            <v>220.74289999999999</v>
          </cell>
        </row>
        <row r="1883">
          <cell r="C1883" t="str">
            <v>广州加里享信息科技有限公司</v>
          </cell>
          <cell r="D1883" t="str">
            <v>4401960CAT</v>
          </cell>
          <cell r="E1883">
            <v>220.74289999999999</v>
          </cell>
        </row>
        <row r="1884">
          <cell r="C1884" t="str">
            <v>广州亿隆国际商贸有限公司</v>
          </cell>
          <cell r="D1884" t="str">
            <v>44239687PQ</v>
          </cell>
          <cell r="E1884">
            <v>223.12870000000001</v>
          </cell>
        </row>
        <row r="1885">
          <cell r="C1885" t="str">
            <v>广州亿隆国际商贸有限公司</v>
          </cell>
          <cell r="D1885" t="str">
            <v>44239687PQ</v>
          </cell>
          <cell r="E1885">
            <v>223.12870000000001</v>
          </cell>
        </row>
        <row r="1886">
          <cell r="C1886" t="str">
            <v>广州亿隆国际商贸有限公司</v>
          </cell>
          <cell r="D1886" t="str">
            <v>44239687PQ</v>
          </cell>
          <cell r="E1886">
            <v>223.12870000000001</v>
          </cell>
        </row>
        <row r="1887">
          <cell r="C1887" t="str">
            <v>柯派纸制品包装（广州）有限公司</v>
          </cell>
          <cell r="D1887" t="str">
            <v>4401960ANF</v>
          </cell>
          <cell r="E1887">
            <v>227.89070000000001</v>
          </cell>
        </row>
        <row r="1888">
          <cell r="C1888" t="str">
            <v>柯派纸制品包装（广州）有限公司</v>
          </cell>
          <cell r="D1888" t="str">
            <v>4401960ANF</v>
          </cell>
          <cell r="E1888">
            <v>227.89070000000001</v>
          </cell>
        </row>
        <row r="1889">
          <cell r="C1889" t="str">
            <v>柯派纸制品包装（广州）有限公司</v>
          </cell>
          <cell r="D1889" t="str">
            <v>4401960ANF</v>
          </cell>
          <cell r="E1889">
            <v>227.89070000000001</v>
          </cell>
        </row>
        <row r="1890">
          <cell r="C1890" t="str">
            <v>广州市华业包装制品有限公司</v>
          </cell>
          <cell r="D1890" t="str">
            <v>44019609EC</v>
          </cell>
          <cell r="E1890">
            <v>229.1901</v>
          </cell>
        </row>
        <row r="1891">
          <cell r="C1891" t="str">
            <v>广州有爱电子有限公司</v>
          </cell>
          <cell r="D1891" t="str">
            <v>442396869K</v>
          </cell>
          <cell r="E1891">
            <v>229.62559999999999</v>
          </cell>
        </row>
        <row r="1892">
          <cell r="C1892" t="str">
            <v>广州阿瓦隆进出口有限公司</v>
          </cell>
          <cell r="D1892" t="str">
            <v>44239451CW</v>
          </cell>
          <cell r="E1892">
            <v>230.26179999999999</v>
          </cell>
        </row>
        <row r="1893">
          <cell r="C1893" t="str">
            <v>广州阿瓦隆进出口有限公司</v>
          </cell>
          <cell r="D1893" t="str">
            <v>44239451CW</v>
          </cell>
          <cell r="E1893">
            <v>230.26179999999999</v>
          </cell>
        </row>
        <row r="1894">
          <cell r="C1894" t="str">
            <v>广州阿瓦隆进出口有限公司</v>
          </cell>
          <cell r="D1894" t="str">
            <v>44239451CW</v>
          </cell>
          <cell r="E1894">
            <v>230.26179999999999</v>
          </cell>
        </row>
        <row r="1895">
          <cell r="C1895" t="str">
            <v>广东捷玛节能科技股份有限公司</v>
          </cell>
          <cell r="D1895">
            <v>4401960480</v>
          </cell>
          <cell r="E1895">
            <v>231.5806</v>
          </cell>
        </row>
        <row r="1896">
          <cell r="C1896" t="str">
            <v>广东捷玛节能科技股份有限公司</v>
          </cell>
          <cell r="D1896">
            <v>4401960480</v>
          </cell>
          <cell r="E1896">
            <v>231.5806</v>
          </cell>
        </row>
        <row r="1897">
          <cell r="C1897" t="str">
            <v>广东合成厨房设备科技有限公司</v>
          </cell>
          <cell r="D1897" t="str">
            <v>44239686SV</v>
          </cell>
          <cell r="E1897">
            <v>232.49420000000001</v>
          </cell>
        </row>
        <row r="1898">
          <cell r="C1898" t="str">
            <v>广州瑞姆节能设备有限公司</v>
          </cell>
          <cell r="D1898">
            <v>4451964223</v>
          </cell>
          <cell r="E1898">
            <v>234.63</v>
          </cell>
        </row>
        <row r="1899">
          <cell r="C1899" t="str">
            <v>广州瑞姆节能设备有限公司</v>
          </cell>
          <cell r="D1899">
            <v>4451964223</v>
          </cell>
          <cell r="E1899">
            <v>234.63</v>
          </cell>
        </row>
        <row r="1900">
          <cell r="C1900" t="str">
            <v>广州瑞姆节能设备有限公司</v>
          </cell>
          <cell r="D1900">
            <v>4451964223</v>
          </cell>
          <cell r="E1900">
            <v>234.63</v>
          </cell>
        </row>
        <row r="1901">
          <cell r="C1901" t="str">
            <v>慈达（广州）生物技术有限公司</v>
          </cell>
          <cell r="D1901" t="str">
            <v>4401960DWH</v>
          </cell>
          <cell r="E1901">
            <v>236.82939999999999</v>
          </cell>
        </row>
        <row r="1902">
          <cell r="C1902" t="str">
            <v>慈达（广州）生物技术有限公司</v>
          </cell>
          <cell r="D1902" t="str">
            <v>4401960DWH</v>
          </cell>
          <cell r="E1902">
            <v>236.82939999999999</v>
          </cell>
        </row>
        <row r="1903">
          <cell r="C1903" t="str">
            <v>趣美科教设备（广州）有限公司</v>
          </cell>
          <cell r="D1903" t="str">
            <v>4401968CXW</v>
          </cell>
          <cell r="E1903">
            <v>242.21770000000001</v>
          </cell>
        </row>
        <row r="1904">
          <cell r="C1904" t="str">
            <v>趣美科教设备（广州）有限公司</v>
          </cell>
          <cell r="D1904" t="str">
            <v>4401968CXW</v>
          </cell>
          <cell r="E1904">
            <v>242.21770000000001</v>
          </cell>
        </row>
        <row r="1905">
          <cell r="C1905" t="str">
            <v>趣美科教设备（广州）有限公司</v>
          </cell>
          <cell r="D1905" t="str">
            <v>4401968CXW</v>
          </cell>
          <cell r="E1905">
            <v>242.21770000000001</v>
          </cell>
        </row>
        <row r="1906">
          <cell r="C1906" t="str">
            <v>广州润虹医药科技股份有限公司</v>
          </cell>
          <cell r="D1906" t="str">
            <v>440126087F</v>
          </cell>
          <cell r="E1906">
            <v>244.33519999999999</v>
          </cell>
        </row>
        <row r="1907">
          <cell r="C1907" t="str">
            <v>广州润虹医药科技股份有限公司</v>
          </cell>
          <cell r="D1907" t="str">
            <v>440126087F</v>
          </cell>
          <cell r="E1907">
            <v>244.33519999999999</v>
          </cell>
        </row>
        <row r="1908">
          <cell r="C1908" t="str">
            <v>广州润虹医药科技股份有限公司</v>
          </cell>
          <cell r="D1908" t="str">
            <v>440126087F</v>
          </cell>
          <cell r="E1908">
            <v>244.33519999999999</v>
          </cell>
        </row>
        <row r="1909">
          <cell r="C1909" t="str">
            <v>广州恒广复合材料有限公司</v>
          </cell>
          <cell r="D1909" t="str">
            <v>4401963FQT</v>
          </cell>
          <cell r="E1909">
            <v>246.5309</v>
          </cell>
        </row>
        <row r="1910">
          <cell r="C1910" t="str">
            <v>爱智宸（广州）科技有限公司</v>
          </cell>
          <cell r="D1910" t="str">
            <v>44309652A8</v>
          </cell>
          <cell r="E1910">
            <v>248.86600000000001</v>
          </cell>
        </row>
        <row r="1911">
          <cell r="C1911" t="str">
            <v>爱智宸（广州）科技有限公司</v>
          </cell>
          <cell r="D1911" t="str">
            <v>44309652A8</v>
          </cell>
          <cell r="E1911">
            <v>248.86600000000001</v>
          </cell>
        </row>
        <row r="1912">
          <cell r="C1912" t="str">
            <v>爱智宸（广州）科技有限公司</v>
          </cell>
          <cell r="D1912" t="str">
            <v>44309652A8</v>
          </cell>
          <cell r="E1912">
            <v>248.86600000000001</v>
          </cell>
        </row>
        <row r="1913">
          <cell r="C1913" t="str">
            <v>广州柯睿欧制冷设备有限公司</v>
          </cell>
          <cell r="D1913">
            <v>4423962061</v>
          </cell>
          <cell r="E1913">
            <v>251.45609999999999</v>
          </cell>
        </row>
        <row r="1914">
          <cell r="C1914" t="str">
            <v>广州柯睿欧制冷设备有限公司</v>
          </cell>
          <cell r="D1914">
            <v>4423962061</v>
          </cell>
          <cell r="E1914">
            <v>251.45609999999999</v>
          </cell>
        </row>
        <row r="1915">
          <cell r="C1915" t="str">
            <v>广州金立邦机械设备有限公司</v>
          </cell>
          <cell r="D1915" t="str">
            <v>4401968AYW</v>
          </cell>
          <cell r="E1915">
            <v>253.46729999999999</v>
          </cell>
        </row>
        <row r="1916">
          <cell r="C1916" t="str">
            <v>广州金立邦机械设备有限公司</v>
          </cell>
          <cell r="D1916" t="str">
            <v>4401968AYW</v>
          </cell>
          <cell r="E1916">
            <v>253.46729999999999</v>
          </cell>
        </row>
        <row r="1917">
          <cell r="C1917" t="str">
            <v>广东伯乐路标科技有限公司</v>
          </cell>
          <cell r="D1917" t="str">
            <v>44239687GS</v>
          </cell>
          <cell r="E1917">
            <v>255.8897</v>
          </cell>
        </row>
        <row r="1918">
          <cell r="C1918" t="str">
            <v>广东伯乐路标科技有限公司</v>
          </cell>
          <cell r="D1918" t="str">
            <v>44239687GS</v>
          </cell>
          <cell r="E1918">
            <v>255.8897</v>
          </cell>
        </row>
        <row r="1919">
          <cell r="C1919" t="str">
            <v>广东默泰克实业有限公司</v>
          </cell>
          <cell r="D1919" t="str">
            <v>4401960QAF</v>
          </cell>
          <cell r="E1919">
            <v>260.90929999999997</v>
          </cell>
        </row>
        <row r="1920">
          <cell r="C1920" t="str">
            <v>广州市增城永嘉制罐有限公司</v>
          </cell>
          <cell r="D1920" t="str">
            <v>4401960BKT</v>
          </cell>
          <cell r="E1920">
            <v>266.3639</v>
          </cell>
        </row>
        <row r="1921">
          <cell r="C1921" t="str">
            <v>广州市增城永嘉制罐有限公司</v>
          </cell>
          <cell r="D1921" t="str">
            <v>4401960BKT</v>
          </cell>
          <cell r="E1921">
            <v>266.3639</v>
          </cell>
        </row>
        <row r="1922">
          <cell r="C1922" t="str">
            <v>丰祺环境科技（广州）有限公司</v>
          </cell>
          <cell r="D1922" t="str">
            <v>4401960NJR</v>
          </cell>
          <cell r="E1922">
            <v>267.13690000000003</v>
          </cell>
        </row>
        <row r="1923">
          <cell r="C1923" t="str">
            <v>丰祺环境科技（广州）有限公司</v>
          </cell>
          <cell r="D1923" t="str">
            <v>4401960NJR</v>
          </cell>
          <cell r="E1923">
            <v>267.13690000000003</v>
          </cell>
        </row>
        <row r="1924">
          <cell r="C1924" t="str">
            <v>广州市添越自动化技术有限公司</v>
          </cell>
          <cell r="D1924" t="str">
            <v>44019609VH</v>
          </cell>
          <cell r="E1924">
            <v>269.14999999999998</v>
          </cell>
        </row>
        <row r="1925">
          <cell r="C1925" t="str">
            <v>广州市添越自动化技术有限公司</v>
          </cell>
          <cell r="D1925" t="str">
            <v>44019609VH</v>
          </cell>
          <cell r="E1925">
            <v>269.14999999999998</v>
          </cell>
        </row>
        <row r="1926">
          <cell r="C1926" t="str">
            <v>广州亿奇科技股份有限公司</v>
          </cell>
          <cell r="D1926" t="str">
            <v>4401960C77</v>
          </cell>
          <cell r="E1926">
            <v>273.91269999999997</v>
          </cell>
        </row>
        <row r="1927">
          <cell r="C1927" t="str">
            <v>广州女欢进出口贸易有限公司</v>
          </cell>
          <cell r="D1927" t="str">
            <v>4401963JDW</v>
          </cell>
          <cell r="E1927">
            <v>274.54820000000001</v>
          </cell>
        </row>
        <row r="1928">
          <cell r="C1928" t="str">
            <v>广州女欢进出口贸易有限公司</v>
          </cell>
          <cell r="D1928" t="str">
            <v>4401963JDW</v>
          </cell>
          <cell r="E1928">
            <v>274.54820000000001</v>
          </cell>
        </row>
        <row r="1929">
          <cell r="C1929" t="str">
            <v>广州女欢进出口贸易有限公司</v>
          </cell>
          <cell r="D1929" t="str">
            <v>4401963JDW</v>
          </cell>
          <cell r="E1929">
            <v>274.54820000000001</v>
          </cell>
        </row>
        <row r="1930">
          <cell r="C1930" t="str">
            <v>广州童游游乐设备有限公司</v>
          </cell>
          <cell r="D1930" t="str">
            <v>44239684H7</v>
          </cell>
          <cell r="E1930">
            <v>275.6748</v>
          </cell>
        </row>
        <row r="1931">
          <cell r="C1931" t="str">
            <v>广州童游游乐设备有限公司</v>
          </cell>
          <cell r="D1931" t="str">
            <v>44239684H7</v>
          </cell>
          <cell r="E1931">
            <v>275.6748</v>
          </cell>
        </row>
        <row r="1932">
          <cell r="C1932" t="str">
            <v>广州得米设计服务有限公司</v>
          </cell>
          <cell r="D1932" t="str">
            <v>44239686KK</v>
          </cell>
          <cell r="E1932">
            <v>276.08929999999998</v>
          </cell>
        </row>
        <row r="1933">
          <cell r="C1933" t="str">
            <v>森配（广东）汽车零部件有限公司</v>
          </cell>
          <cell r="D1933" t="str">
            <v>4401960GDY</v>
          </cell>
          <cell r="E1933">
            <v>280.29059999999998</v>
          </cell>
        </row>
        <row r="1934">
          <cell r="C1934" t="str">
            <v>森配（广东）汽车零部件有限公司</v>
          </cell>
          <cell r="D1934" t="str">
            <v>4401960GDY</v>
          </cell>
          <cell r="E1934">
            <v>280.29059999999998</v>
          </cell>
        </row>
        <row r="1935">
          <cell r="C1935" t="str">
            <v>森配（广东）汽车零部件有限公司</v>
          </cell>
          <cell r="D1935" t="str">
            <v>4401960GDY</v>
          </cell>
          <cell r="E1935">
            <v>280.29059999999998</v>
          </cell>
        </row>
        <row r="1936">
          <cell r="C1936" t="str">
            <v>广州迪热机械设备有限公司</v>
          </cell>
          <cell r="D1936" t="str">
            <v>4401360HDV</v>
          </cell>
          <cell r="E1936">
            <v>283.55110000000002</v>
          </cell>
        </row>
        <row r="1937">
          <cell r="C1937" t="str">
            <v>广州三鑫金属科技有限公司</v>
          </cell>
          <cell r="D1937">
            <v>4423961635</v>
          </cell>
          <cell r="E1937">
            <v>287.31360000000001</v>
          </cell>
        </row>
        <row r="1938">
          <cell r="C1938" t="str">
            <v>广州欧斯特液压有限公司</v>
          </cell>
          <cell r="D1938" t="str">
            <v>442396851S</v>
          </cell>
          <cell r="E1938">
            <v>288.23970000000003</v>
          </cell>
        </row>
        <row r="1939">
          <cell r="C1939" t="str">
            <v>广州欧斯特液压有限公司</v>
          </cell>
          <cell r="D1939" t="str">
            <v>442396851S</v>
          </cell>
          <cell r="E1939">
            <v>288.23970000000003</v>
          </cell>
        </row>
        <row r="1940">
          <cell r="C1940" t="str">
            <v>广州万天实业有限公司</v>
          </cell>
          <cell r="D1940" t="str">
            <v>4401963HLE</v>
          </cell>
          <cell r="E1940">
            <v>289.83690000000001</v>
          </cell>
        </row>
        <row r="1941">
          <cell r="C1941" t="str">
            <v>广州万天实业有限公司</v>
          </cell>
          <cell r="D1941" t="str">
            <v>4401963HLE</v>
          </cell>
          <cell r="E1941">
            <v>289.83690000000001</v>
          </cell>
        </row>
        <row r="1942">
          <cell r="C1942" t="str">
            <v>广州万天实业有限公司</v>
          </cell>
          <cell r="D1942" t="str">
            <v>4401963HLE</v>
          </cell>
          <cell r="E1942">
            <v>289.83690000000001</v>
          </cell>
        </row>
        <row r="1943">
          <cell r="C1943" t="str">
            <v>广州市皮里奥皮具有限公司</v>
          </cell>
          <cell r="D1943" t="str">
            <v>44019689PV</v>
          </cell>
          <cell r="E1943">
            <v>291.64179999999999</v>
          </cell>
        </row>
        <row r="1944">
          <cell r="C1944" t="str">
            <v>广州信德君富进出口有限公司</v>
          </cell>
          <cell r="D1944" t="str">
            <v>44239686EB</v>
          </cell>
          <cell r="E1944">
            <v>292.21280000000002</v>
          </cell>
        </row>
        <row r="1945">
          <cell r="C1945" t="str">
            <v>广州信德君富进出口有限公司</v>
          </cell>
          <cell r="D1945" t="str">
            <v>44239686EB</v>
          </cell>
          <cell r="E1945">
            <v>292.21280000000002</v>
          </cell>
        </row>
        <row r="1946">
          <cell r="C1946" t="str">
            <v>广州吉思凯进出口有限公司</v>
          </cell>
          <cell r="D1946" t="str">
            <v>4401960MS2</v>
          </cell>
          <cell r="E1946">
            <v>293.52510000000001</v>
          </cell>
        </row>
        <row r="1947">
          <cell r="C1947" t="str">
            <v>广州吉思凯进出口有限公司</v>
          </cell>
          <cell r="D1947" t="str">
            <v>4401960MS2</v>
          </cell>
          <cell r="E1947">
            <v>293.52510000000001</v>
          </cell>
        </row>
        <row r="1948">
          <cell r="C1948" t="str">
            <v>广州吉思凯进出口有限公司</v>
          </cell>
          <cell r="D1948" t="str">
            <v>4401960MS2</v>
          </cell>
          <cell r="E1948">
            <v>293.52510000000001</v>
          </cell>
        </row>
        <row r="1949">
          <cell r="C1949" t="str">
            <v>广州杜高精密科技集团有限公司</v>
          </cell>
          <cell r="D1949" t="str">
            <v>4401966F07</v>
          </cell>
          <cell r="E1949">
            <v>297.99860000000001</v>
          </cell>
        </row>
        <row r="1950">
          <cell r="C1950" t="str">
            <v>广州杜高精密科技集团有限公司</v>
          </cell>
          <cell r="D1950" t="str">
            <v>4401966F07</v>
          </cell>
          <cell r="E1950">
            <v>297.99860000000001</v>
          </cell>
        </row>
        <row r="1951">
          <cell r="C1951" t="str">
            <v>广州杜高精密科技集团有限公司</v>
          </cell>
          <cell r="D1951" t="str">
            <v>4401966F07</v>
          </cell>
          <cell r="E1951">
            <v>297.99860000000001</v>
          </cell>
        </row>
        <row r="1952">
          <cell r="C1952" t="str">
            <v>广州聆音电子设备有限公司</v>
          </cell>
          <cell r="D1952" t="str">
            <v>4401963EAK</v>
          </cell>
          <cell r="E1952">
            <v>300.58730000000003</v>
          </cell>
        </row>
        <row r="1953">
          <cell r="C1953" t="str">
            <v>广州聆音电子设备有限公司</v>
          </cell>
          <cell r="D1953" t="str">
            <v>4401963EAK</v>
          </cell>
          <cell r="E1953">
            <v>300.58730000000003</v>
          </cell>
        </row>
        <row r="1954">
          <cell r="C1954" t="str">
            <v>广州聆音电子设备有限公司</v>
          </cell>
          <cell r="D1954" t="str">
            <v>4401963EAK</v>
          </cell>
          <cell r="E1954">
            <v>300.58730000000003</v>
          </cell>
        </row>
        <row r="1955">
          <cell r="C1955" t="str">
            <v>广州市美妍日用品有限公司</v>
          </cell>
          <cell r="D1955" t="str">
            <v>4401960DWC</v>
          </cell>
          <cell r="E1955">
            <v>302.89269999999999</v>
          </cell>
        </row>
        <row r="1956">
          <cell r="C1956" t="str">
            <v>广州市美妍日用品有限公司</v>
          </cell>
          <cell r="D1956" t="str">
            <v>4401960DWC</v>
          </cell>
          <cell r="E1956">
            <v>302.89269999999999</v>
          </cell>
        </row>
        <row r="1957">
          <cell r="C1957" t="str">
            <v>广东丰乐国际贸易有限公司</v>
          </cell>
          <cell r="D1957">
            <v>4401961325</v>
          </cell>
          <cell r="E1957">
            <v>303.3381</v>
          </cell>
        </row>
        <row r="1958">
          <cell r="C1958" t="str">
            <v>广东丰乐国际贸易有限公司</v>
          </cell>
          <cell r="D1958">
            <v>4401961325</v>
          </cell>
          <cell r="E1958">
            <v>303.3381</v>
          </cell>
        </row>
        <row r="1959">
          <cell r="C1959" t="str">
            <v>广东丰乐国际贸易有限公司</v>
          </cell>
          <cell r="D1959">
            <v>4401961325</v>
          </cell>
          <cell r="E1959">
            <v>303.3381</v>
          </cell>
        </row>
        <row r="1960">
          <cell r="C1960" t="str">
            <v>广州鑫瓷环保材料有限公司</v>
          </cell>
          <cell r="D1960">
            <v>4423963005</v>
          </cell>
          <cell r="E1960">
            <v>303.75740000000002</v>
          </cell>
        </row>
        <row r="1961">
          <cell r="C1961" t="str">
            <v>广州市万缘实业有限公司</v>
          </cell>
          <cell r="D1961">
            <v>4423960083</v>
          </cell>
          <cell r="E1961">
            <v>303.82729999999998</v>
          </cell>
        </row>
        <row r="1962">
          <cell r="C1962" t="str">
            <v>广州市万缘实业有限公司</v>
          </cell>
          <cell r="D1962">
            <v>4423960083</v>
          </cell>
          <cell r="E1962">
            <v>303.82729999999998</v>
          </cell>
        </row>
        <row r="1963">
          <cell r="C1963" t="str">
            <v>广州市万缘实业有限公司</v>
          </cell>
          <cell r="D1963">
            <v>4423960083</v>
          </cell>
          <cell r="E1963">
            <v>303.82729999999998</v>
          </cell>
        </row>
        <row r="1964">
          <cell r="C1964" t="str">
            <v>广州德姆达光电科技有限公司</v>
          </cell>
          <cell r="D1964">
            <v>4451967085</v>
          </cell>
          <cell r="E1964">
            <v>311.75529999999998</v>
          </cell>
        </row>
        <row r="1965">
          <cell r="C1965" t="str">
            <v>广州沁声声学技术有限公司</v>
          </cell>
          <cell r="D1965" t="str">
            <v>44019690KM</v>
          </cell>
          <cell r="E1965">
            <v>311.8492</v>
          </cell>
        </row>
        <row r="1966">
          <cell r="C1966" t="str">
            <v>广州卡帕帐篷有限公司</v>
          </cell>
          <cell r="D1966">
            <v>4401961716</v>
          </cell>
          <cell r="E1966">
            <v>312.41890000000001</v>
          </cell>
        </row>
        <row r="1967">
          <cell r="C1967" t="str">
            <v>广州卡帕帐篷有限公司</v>
          </cell>
          <cell r="D1967">
            <v>4401961716</v>
          </cell>
          <cell r="E1967">
            <v>312.41890000000001</v>
          </cell>
        </row>
        <row r="1968">
          <cell r="C1968" t="str">
            <v>广州卡帕帐篷有限公司</v>
          </cell>
          <cell r="D1968">
            <v>4401961716</v>
          </cell>
          <cell r="E1968">
            <v>312.41890000000001</v>
          </cell>
        </row>
        <row r="1969">
          <cell r="C1969" t="str">
            <v>天美数据科技（广州）有限公司</v>
          </cell>
          <cell r="D1969" t="str">
            <v>4401360HJ4</v>
          </cell>
          <cell r="E1969">
            <v>314.22399999999999</v>
          </cell>
        </row>
        <row r="1970">
          <cell r="C1970" t="str">
            <v>天美数据科技（广州）有限公司</v>
          </cell>
          <cell r="D1970" t="str">
            <v>4401360HJ4</v>
          </cell>
          <cell r="E1970">
            <v>314.22399999999999</v>
          </cell>
        </row>
        <row r="1971">
          <cell r="C1971" t="str">
            <v>广州市华芒光电科技有限公司</v>
          </cell>
          <cell r="D1971" t="str">
            <v>44239685BA</v>
          </cell>
          <cell r="E1971">
            <v>315.6737</v>
          </cell>
        </row>
        <row r="1972">
          <cell r="C1972" t="str">
            <v>广州市华芒光电科技有限公司</v>
          </cell>
          <cell r="D1972" t="str">
            <v>44239685BA</v>
          </cell>
          <cell r="E1972">
            <v>315.6737</v>
          </cell>
        </row>
        <row r="1973">
          <cell r="C1973" t="str">
            <v>广州穗泰服装实业有限公司</v>
          </cell>
          <cell r="D1973">
            <v>4401961246</v>
          </cell>
          <cell r="E1973">
            <v>316.20319999999998</v>
          </cell>
        </row>
        <row r="1974">
          <cell r="C1974" t="str">
            <v>美科瑞（广州）生物科技有限公司</v>
          </cell>
          <cell r="D1974" t="str">
            <v>442396869X</v>
          </cell>
          <cell r="E1974">
            <v>320.61309999999997</v>
          </cell>
        </row>
        <row r="1975">
          <cell r="C1975" t="str">
            <v>美科瑞（广州）生物科技有限公司</v>
          </cell>
          <cell r="D1975" t="str">
            <v>442396869X</v>
          </cell>
          <cell r="E1975">
            <v>320.61309999999997</v>
          </cell>
        </row>
        <row r="1976">
          <cell r="C1976" t="str">
            <v>美科瑞（广州）生物科技有限公司</v>
          </cell>
          <cell r="D1976" t="str">
            <v>442396869X</v>
          </cell>
          <cell r="E1976">
            <v>320.61309999999997</v>
          </cell>
        </row>
        <row r="1977">
          <cell r="C1977" t="str">
            <v>广州锦泰香贸易有限公司</v>
          </cell>
          <cell r="D1977" t="str">
            <v>4401960CED</v>
          </cell>
          <cell r="E1977">
            <v>321.75020000000001</v>
          </cell>
        </row>
        <row r="1978">
          <cell r="C1978" t="str">
            <v>广州锦泰香贸易有限公司</v>
          </cell>
          <cell r="D1978" t="str">
            <v>4401960CED</v>
          </cell>
          <cell r="E1978">
            <v>321.75020000000001</v>
          </cell>
        </row>
        <row r="1979">
          <cell r="C1979" t="str">
            <v>广州谛森电子设备有限公司</v>
          </cell>
          <cell r="D1979" t="str">
            <v>4401960LV6</v>
          </cell>
          <cell r="E1979">
            <v>325.14890000000003</v>
          </cell>
        </row>
        <row r="1980">
          <cell r="C1980" t="str">
            <v>广州谛森电子设备有限公司</v>
          </cell>
          <cell r="D1980" t="str">
            <v>4401960LV6</v>
          </cell>
          <cell r="E1980">
            <v>325.14890000000003</v>
          </cell>
        </row>
        <row r="1981">
          <cell r="C1981" t="str">
            <v>广州谛森电子设备有限公司</v>
          </cell>
          <cell r="D1981" t="str">
            <v>4401960LV6</v>
          </cell>
          <cell r="E1981">
            <v>325.14890000000003</v>
          </cell>
        </row>
        <row r="1982">
          <cell r="C1982" t="str">
            <v>广州正奇科技有限公司</v>
          </cell>
          <cell r="D1982">
            <v>4401260326</v>
          </cell>
          <cell r="E1982">
            <v>325.4171</v>
          </cell>
        </row>
        <row r="1983">
          <cell r="C1983" t="str">
            <v>广州正奇科技有限公司</v>
          </cell>
          <cell r="D1983">
            <v>4401260326</v>
          </cell>
          <cell r="E1983">
            <v>325.4171</v>
          </cell>
        </row>
        <row r="1984">
          <cell r="C1984" t="str">
            <v>广州正奇科技有限公司</v>
          </cell>
          <cell r="D1984">
            <v>4401260326</v>
          </cell>
          <cell r="E1984">
            <v>325.4171</v>
          </cell>
        </row>
        <row r="1985">
          <cell r="C1985" t="str">
            <v>广州市丽康康体设备有限公司</v>
          </cell>
          <cell r="D1985">
            <v>4451966371</v>
          </cell>
          <cell r="E1985">
            <v>334.74810000000002</v>
          </cell>
        </row>
        <row r="1986">
          <cell r="C1986" t="str">
            <v>广州市丽康康体设备有限公司</v>
          </cell>
          <cell r="D1986">
            <v>4451966371</v>
          </cell>
          <cell r="E1986">
            <v>334.74810000000002</v>
          </cell>
        </row>
        <row r="1987">
          <cell r="C1987" t="str">
            <v>广州畅程商贸有限公司</v>
          </cell>
          <cell r="D1987" t="str">
            <v>4401960NZ7</v>
          </cell>
          <cell r="E1987">
            <v>335.4855</v>
          </cell>
        </row>
        <row r="1988">
          <cell r="C1988" t="str">
            <v>广州市辉彩服装辅料有限公司</v>
          </cell>
          <cell r="D1988" t="str">
            <v>4401963CJ2</v>
          </cell>
          <cell r="E1988">
            <v>335.80200000000002</v>
          </cell>
        </row>
        <row r="1989">
          <cell r="C1989" t="str">
            <v>广州市辉彩服装辅料有限公司</v>
          </cell>
          <cell r="D1989" t="str">
            <v>4401963CJ2</v>
          </cell>
          <cell r="E1989">
            <v>335.80200000000002</v>
          </cell>
        </row>
        <row r="1990">
          <cell r="C1990" t="str">
            <v>广州市辉彩服装辅料有限公司</v>
          </cell>
          <cell r="D1990" t="str">
            <v>4401963CJ2</v>
          </cell>
          <cell r="E1990">
            <v>335.80200000000002</v>
          </cell>
        </row>
        <row r="1991">
          <cell r="C1991" t="str">
            <v>广州布恩皮具有限公司</v>
          </cell>
          <cell r="D1991" t="str">
            <v>4401968DC0</v>
          </cell>
          <cell r="E1991">
            <v>342.12520000000001</v>
          </cell>
        </row>
        <row r="1992">
          <cell r="C1992" t="str">
            <v>广州布恩皮具有限公司</v>
          </cell>
          <cell r="D1992" t="str">
            <v>4401968DC0</v>
          </cell>
          <cell r="E1992">
            <v>342.12520000000001</v>
          </cell>
        </row>
        <row r="1993">
          <cell r="C1993" t="str">
            <v>广州布恩皮具有限公司</v>
          </cell>
          <cell r="D1993" t="str">
            <v>4401968DC0</v>
          </cell>
          <cell r="E1993">
            <v>342.12520000000001</v>
          </cell>
        </row>
        <row r="1994">
          <cell r="C1994" t="str">
            <v>广州协义自动化科技有限公司</v>
          </cell>
          <cell r="D1994" t="str">
            <v>44019609A1</v>
          </cell>
          <cell r="E1994">
            <v>347.06630000000001</v>
          </cell>
        </row>
        <row r="1995">
          <cell r="C1995" t="str">
            <v>广州协义自动化科技有限公司</v>
          </cell>
          <cell r="D1995" t="str">
            <v>44019609A1</v>
          </cell>
          <cell r="E1995">
            <v>347.06630000000001</v>
          </cell>
        </row>
        <row r="1996">
          <cell r="C1996" t="str">
            <v>广州协义自动化科技有限公司</v>
          </cell>
          <cell r="D1996" t="str">
            <v>44019609A1</v>
          </cell>
          <cell r="E1996">
            <v>347.06630000000001</v>
          </cell>
        </row>
        <row r="1997">
          <cell r="C1997" t="str">
            <v>广州抖印专用设备有限公司</v>
          </cell>
          <cell r="D1997" t="str">
            <v>4401960MM6</v>
          </cell>
          <cell r="E1997">
            <v>347.09820000000002</v>
          </cell>
        </row>
        <row r="1998">
          <cell r="C1998" t="str">
            <v>广州抖印专用设备有限公司</v>
          </cell>
          <cell r="D1998" t="str">
            <v>4401960MM6</v>
          </cell>
          <cell r="E1998">
            <v>347.09820000000002</v>
          </cell>
        </row>
        <row r="1999">
          <cell r="C1999" t="str">
            <v>广州抖印专用设备有限公司</v>
          </cell>
          <cell r="D1999" t="str">
            <v>4401960MM6</v>
          </cell>
          <cell r="E1999">
            <v>347.09820000000002</v>
          </cell>
        </row>
        <row r="2000">
          <cell r="C2000" t="str">
            <v>广州奇力户外用品有限公司</v>
          </cell>
          <cell r="D2000" t="str">
            <v>4401968BFU</v>
          </cell>
          <cell r="E2000">
            <v>348.18669999999997</v>
          </cell>
        </row>
        <row r="2001">
          <cell r="C2001" t="str">
            <v>广州奇力户外用品有限公司</v>
          </cell>
          <cell r="D2001" t="str">
            <v>4401968BFU</v>
          </cell>
          <cell r="E2001">
            <v>348.18669999999997</v>
          </cell>
        </row>
        <row r="2002">
          <cell r="C2002" t="str">
            <v>广州奇力户外用品有限公司</v>
          </cell>
          <cell r="D2002" t="str">
            <v>4401968BFU</v>
          </cell>
          <cell r="E2002">
            <v>348.18669999999997</v>
          </cell>
        </row>
        <row r="2003">
          <cell r="C2003" t="str">
            <v>广州凯炫达汽车配件有限公司</v>
          </cell>
          <cell r="D2003" t="str">
            <v>4401963E7D</v>
          </cell>
          <cell r="E2003">
            <v>350.30779999999999</v>
          </cell>
        </row>
        <row r="2004">
          <cell r="C2004" t="str">
            <v>广州凯炫达汽车配件有限公司</v>
          </cell>
          <cell r="D2004" t="str">
            <v>4401963E7D</v>
          </cell>
          <cell r="E2004">
            <v>350.30779999999999</v>
          </cell>
        </row>
        <row r="2005">
          <cell r="C2005" t="str">
            <v>广州市艾瑞空气净化设备有限公司</v>
          </cell>
          <cell r="D2005">
            <v>4451965688</v>
          </cell>
          <cell r="E2005">
            <v>356.04079999999999</v>
          </cell>
        </row>
        <row r="2006">
          <cell r="C2006" t="str">
            <v>广州市艾瑞空气净化设备有限公司</v>
          </cell>
          <cell r="D2006">
            <v>4451965688</v>
          </cell>
          <cell r="E2006">
            <v>356.04079999999999</v>
          </cell>
        </row>
        <row r="2007">
          <cell r="C2007" t="str">
            <v>广州市艾瑞空气净化设备有限公司</v>
          </cell>
          <cell r="D2007">
            <v>4451965688</v>
          </cell>
          <cell r="E2007">
            <v>356.04079999999999</v>
          </cell>
        </row>
        <row r="2008">
          <cell r="C2008" t="str">
            <v>广州昊旻晟电子技术有限公司</v>
          </cell>
          <cell r="D2008" t="str">
            <v>442396851W</v>
          </cell>
          <cell r="E2008">
            <v>357.45729999999998</v>
          </cell>
        </row>
        <row r="2009">
          <cell r="C2009" t="str">
            <v>广州市嘉旺纸制品有限公司</v>
          </cell>
          <cell r="D2009" t="str">
            <v>443096528X</v>
          </cell>
          <cell r="E2009">
            <v>358.28640000000001</v>
          </cell>
        </row>
        <row r="2010">
          <cell r="C2010" t="str">
            <v>广州托普力动力开发有限公司</v>
          </cell>
          <cell r="D2010" t="str">
            <v>4401963ATR</v>
          </cell>
          <cell r="E2010">
            <v>358.35809999999998</v>
          </cell>
        </row>
        <row r="2011">
          <cell r="C2011" t="str">
            <v>广州托普力动力开发有限公司</v>
          </cell>
          <cell r="D2011" t="str">
            <v>4401963ATR</v>
          </cell>
          <cell r="E2011">
            <v>358.35809999999998</v>
          </cell>
        </row>
        <row r="2012">
          <cell r="C2012" t="str">
            <v>广州托普力动力开发有限公司</v>
          </cell>
          <cell r="D2012" t="str">
            <v>4401963ATR</v>
          </cell>
          <cell r="E2012">
            <v>358.35809999999998</v>
          </cell>
        </row>
        <row r="2013">
          <cell r="C2013" t="str">
            <v>广州汇健生物科技有限公司</v>
          </cell>
          <cell r="D2013" t="str">
            <v>4401960JRC</v>
          </cell>
          <cell r="E2013">
            <v>360.91300000000001</v>
          </cell>
        </row>
        <row r="2014">
          <cell r="C2014" t="str">
            <v>广州汇健生物科技有限公司</v>
          </cell>
          <cell r="D2014" t="str">
            <v>4401960JRC</v>
          </cell>
          <cell r="E2014">
            <v>360.91300000000001</v>
          </cell>
        </row>
        <row r="2015">
          <cell r="C2015" t="str">
            <v>广州汇健生物科技有限公司</v>
          </cell>
          <cell r="D2015" t="str">
            <v>4401960JRC</v>
          </cell>
          <cell r="E2015">
            <v>360.91300000000001</v>
          </cell>
        </row>
        <row r="2016">
          <cell r="C2016" t="str">
            <v>广州铂生工贸有限公司</v>
          </cell>
          <cell r="D2016" t="str">
            <v>442396884C</v>
          </cell>
          <cell r="E2016">
            <v>361.25</v>
          </cell>
        </row>
        <row r="2017">
          <cell r="C2017" t="str">
            <v>广州铂生工贸有限公司</v>
          </cell>
          <cell r="D2017" t="str">
            <v>442396884C</v>
          </cell>
          <cell r="E2017">
            <v>361.25</v>
          </cell>
        </row>
        <row r="2018">
          <cell r="C2018" t="str">
            <v>广州铂生工贸有限公司</v>
          </cell>
          <cell r="D2018" t="str">
            <v>442396884C</v>
          </cell>
          <cell r="E2018">
            <v>361.25</v>
          </cell>
        </row>
        <row r="2019">
          <cell r="C2019" t="str">
            <v>广州林电智能科技有限公司</v>
          </cell>
          <cell r="D2019" t="str">
            <v>44239685W1</v>
          </cell>
          <cell r="E2019">
            <v>365.36939999999998</v>
          </cell>
        </row>
        <row r="2020">
          <cell r="C2020" t="str">
            <v>广州展丰智能科技有限公司</v>
          </cell>
          <cell r="D2020">
            <v>4401360375</v>
          </cell>
          <cell r="E2020">
            <v>367.05200000000002</v>
          </cell>
        </row>
        <row r="2021">
          <cell r="C2021" t="str">
            <v>广州展丰智能科技有限公司</v>
          </cell>
          <cell r="D2021">
            <v>4401360375</v>
          </cell>
          <cell r="E2021">
            <v>367.05200000000002</v>
          </cell>
        </row>
        <row r="2022">
          <cell r="C2022" t="str">
            <v>广州展丰智能科技有限公司</v>
          </cell>
          <cell r="D2022">
            <v>4401360375</v>
          </cell>
          <cell r="E2022">
            <v>367.05200000000002</v>
          </cell>
        </row>
        <row r="2023">
          <cell r="C2023" t="str">
            <v>广州鲁瑞皮具有限公司</v>
          </cell>
          <cell r="D2023" t="str">
            <v>4401968D1U</v>
          </cell>
          <cell r="E2023">
            <v>372.9649</v>
          </cell>
        </row>
        <row r="2024">
          <cell r="C2024" t="str">
            <v>广州鲁瑞皮具有限公司</v>
          </cell>
          <cell r="D2024" t="str">
            <v>4401968D1U</v>
          </cell>
          <cell r="E2024">
            <v>372.9649</v>
          </cell>
        </row>
        <row r="2025">
          <cell r="C2025" t="str">
            <v>广州鲁瑞皮具有限公司</v>
          </cell>
          <cell r="D2025" t="str">
            <v>4401968D1U</v>
          </cell>
          <cell r="E2025">
            <v>372.9649</v>
          </cell>
        </row>
        <row r="2026">
          <cell r="C2026" t="str">
            <v>广州利学同业皮具有限公司</v>
          </cell>
          <cell r="D2026" t="str">
            <v>4401963HHA</v>
          </cell>
          <cell r="E2026">
            <v>375.40010000000001</v>
          </cell>
        </row>
        <row r="2027">
          <cell r="C2027" t="str">
            <v>广州宝能包装机械设备有限公司</v>
          </cell>
          <cell r="D2027" t="str">
            <v>4401963KSH</v>
          </cell>
          <cell r="E2027">
            <v>377.16300000000001</v>
          </cell>
        </row>
        <row r="2028">
          <cell r="C2028" t="str">
            <v>广州威达皮具有限公司</v>
          </cell>
          <cell r="D2028" t="str">
            <v>4401968B0V</v>
          </cell>
          <cell r="E2028">
            <v>378.83920000000001</v>
          </cell>
        </row>
        <row r="2029">
          <cell r="C2029" t="str">
            <v>广州威达皮具有限公司</v>
          </cell>
          <cell r="D2029" t="str">
            <v>4401968B0V</v>
          </cell>
          <cell r="E2029">
            <v>378.83920000000001</v>
          </cell>
        </row>
        <row r="2030">
          <cell r="C2030" t="str">
            <v>广州威达皮具有限公司</v>
          </cell>
          <cell r="D2030" t="str">
            <v>4401968B0V</v>
          </cell>
          <cell r="E2030">
            <v>378.83920000000001</v>
          </cell>
        </row>
        <row r="2031">
          <cell r="C2031" t="str">
            <v>广东世宁酒店用品有限公司</v>
          </cell>
          <cell r="D2031" t="str">
            <v>44309653WN</v>
          </cell>
          <cell r="E2031">
            <v>380.80200000000002</v>
          </cell>
        </row>
        <row r="2032">
          <cell r="C2032" t="str">
            <v>广东世宁酒店用品有限公司</v>
          </cell>
          <cell r="D2032" t="str">
            <v>44309653WN</v>
          </cell>
          <cell r="E2032">
            <v>380.80200000000002</v>
          </cell>
        </row>
        <row r="2033">
          <cell r="C2033" t="str">
            <v>广东世宁酒店用品有限公司</v>
          </cell>
          <cell r="D2033" t="str">
            <v>44309653WN</v>
          </cell>
          <cell r="E2033">
            <v>380.80200000000002</v>
          </cell>
        </row>
        <row r="2034">
          <cell r="C2034" t="str">
            <v>广州市华谷生物科技有限公司</v>
          </cell>
          <cell r="D2034">
            <v>4401260355</v>
          </cell>
          <cell r="E2034">
            <v>382.21390000000002</v>
          </cell>
        </row>
        <row r="2035">
          <cell r="C2035" t="str">
            <v>广州市华谷生物科技有限公司</v>
          </cell>
          <cell r="D2035">
            <v>4401260355</v>
          </cell>
          <cell r="E2035">
            <v>382.21390000000002</v>
          </cell>
        </row>
        <row r="2036">
          <cell r="C2036" t="str">
            <v>广州开利新材料有限公司</v>
          </cell>
          <cell r="D2036" t="str">
            <v>4401960F4H</v>
          </cell>
          <cell r="E2036">
            <v>390.25330000000002</v>
          </cell>
        </row>
        <row r="2037">
          <cell r="C2037" t="str">
            <v>广州开利新材料有限公司</v>
          </cell>
          <cell r="D2037" t="str">
            <v>4401960F4H</v>
          </cell>
          <cell r="E2037">
            <v>390.25330000000002</v>
          </cell>
        </row>
        <row r="2038">
          <cell r="C2038" t="str">
            <v>广州开利新材料有限公司</v>
          </cell>
          <cell r="D2038" t="str">
            <v>4401960F4H</v>
          </cell>
          <cell r="E2038">
            <v>390.25330000000002</v>
          </cell>
        </row>
        <row r="2039">
          <cell r="C2039" t="str">
            <v>广东光合科技电子有限公司</v>
          </cell>
          <cell r="D2039" t="str">
            <v>4401960J2C</v>
          </cell>
          <cell r="E2039">
            <v>393.12610000000001</v>
          </cell>
        </row>
        <row r="2040">
          <cell r="C2040" t="str">
            <v>广东光合科技电子有限公司</v>
          </cell>
          <cell r="D2040" t="str">
            <v>4401960J2C</v>
          </cell>
          <cell r="E2040">
            <v>393.12610000000001</v>
          </cell>
        </row>
        <row r="2041">
          <cell r="C2041" t="str">
            <v>广州威钰通冷汽配件有限公司</v>
          </cell>
          <cell r="D2041" t="str">
            <v>4401963H77</v>
          </cell>
          <cell r="E2041">
            <v>394.07339999999999</v>
          </cell>
        </row>
        <row r="2042">
          <cell r="C2042" t="str">
            <v>广州威钰通冷汽配件有限公司</v>
          </cell>
          <cell r="D2042" t="str">
            <v>4401963H77</v>
          </cell>
          <cell r="E2042">
            <v>394.07339999999999</v>
          </cell>
        </row>
        <row r="2043">
          <cell r="C2043" t="str">
            <v>广州威钰通冷汽配件有限公司</v>
          </cell>
          <cell r="D2043" t="str">
            <v>4401963H77</v>
          </cell>
          <cell r="E2043">
            <v>394.07339999999999</v>
          </cell>
        </row>
        <row r="2044">
          <cell r="C2044" t="str">
            <v>广州玩家体育用品有限公司</v>
          </cell>
          <cell r="D2044" t="str">
            <v>4401960QC4</v>
          </cell>
          <cell r="E2044">
            <v>396.65949999999998</v>
          </cell>
        </row>
        <row r="2045">
          <cell r="C2045" t="str">
            <v>广州玩家体育用品有限公司</v>
          </cell>
          <cell r="D2045" t="str">
            <v>4401960QC4</v>
          </cell>
          <cell r="E2045">
            <v>396.65949999999998</v>
          </cell>
        </row>
        <row r="2046">
          <cell r="C2046" t="str">
            <v>广州玩家体育用品有限公司</v>
          </cell>
          <cell r="D2046" t="str">
            <v>4401960QC4</v>
          </cell>
          <cell r="E2046">
            <v>396.65949999999998</v>
          </cell>
        </row>
        <row r="2047">
          <cell r="C2047" t="str">
            <v>锐鑫（广州）精密科技有限公司</v>
          </cell>
          <cell r="D2047" t="str">
            <v>4401963J5X</v>
          </cell>
          <cell r="E2047">
            <v>396.9196</v>
          </cell>
        </row>
        <row r="2048">
          <cell r="C2048" t="str">
            <v>广州美铄灯光音响有限公司</v>
          </cell>
          <cell r="D2048" t="str">
            <v>4401968ASS</v>
          </cell>
          <cell r="E2048">
            <v>397.00020000000001</v>
          </cell>
        </row>
        <row r="2049">
          <cell r="C2049" t="str">
            <v>广州欧佳实业有限公司</v>
          </cell>
          <cell r="D2049" t="str">
            <v>4401960EDY</v>
          </cell>
          <cell r="E2049">
            <v>402.5446</v>
          </cell>
        </row>
        <row r="2050">
          <cell r="C2050" t="str">
            <v>广州欧佳实业有限公司</v>
          </cell>
          <cell r="D2050" t="str">
            <v>4401960EDY</v>
          </cell>
          <cell r="E2050">
            <v>402.5446</v>
          </cell>
        </row>
        <row r="2051">
          <cell r="C2051" t="str">
            <v>广州市欧登照明科技有限公司</v>
          </cell>
          <cell r="D2051">
            <v>4423963323</v>
          </cell>
          <cell r="E2051">
            <v>406.28949999999998</v>
          </cell>
        </row>
        <row r="2052">
          <cell r="C2052" t="str">
            <v>广州市欧登照明科技有限公司</v>
          </cell>
          <cell r="D2052">
            <v>4423963323</v>
          </cell>
          <cell r="E2052">
            <v>406.28949999999998</v>
          </cell>
        </row>
        <row r="2053">
          <cell r="C2053" t="str">
            <v>广州市欧登照明科技有限公司</v>
          </cell>
          <cell r="D2053">
            <v>4423963323</v>
          </cell>
          <cell r="E2053">
            <v>406.28949999999998</v>
          </cell>
        </row>
        <row r="2054">
          <cell r="C2054" t="str">
            <v>广州华彩复印机耗材有限公司</v>
          </cell>
          <cell r="D2054" t="str">
            <v>4401960MKT</v>
          </cell>
          <cell r="E2054">
            <v>407.60809999999998</v>
          </cell>
        </row>
        <row r="2055">
          <cell r="C2055" t="str">
            <v>广州侨达国际货运代理有限公司</v>
          </cell>
          <cell r="D2055" t="str">
            <v>4401966F7L</v>
          </cell>
          <cell r="E2055">
            <v>408.94260000000003</v>
          </cell>
        </row>
        <row r="2056">
          <cell r="C2056" t="str">
            <v>广州侨达国际货运代理有限公司</v>
          </cell>
          <cell r="D2056" t="str">
            <v>4401966F7L</v>
          </cell>
          <cell r="E2056">
            <v>408.94260000000003</v>
          </cell>
        </row>
        <row r="2057">
          <cell r="C2057" t="str">
            <v>广州侨达国际货运代理有限公司</v>
          </cell>
          <cell r="D2057" t="str">
            <v>4401966F7L</v>
          </cell>
          <cell r="E2057">
            <v>408.94260000000003</v>
          </cell>
        </row>
        <row r="2058">
          <cell r="C2058" t="str">
            <v>广州陆烽电子科技有限公司</v>
          </cell>
          <cell r="D2058" t="str">
            <v>4401960NCP</v>
          </cell>
          <cell r="E2058">
            <v>414.70510000000002</v>
          </cell>
        </row>
        <row r="2059">
          <cell r="C2059" t="str">
            <v>广州市钛力进出口贸易有限公司</v>
          </cell>
          <cell r="D2059">
            <v>4451963255</v>
          </cell>
          <cell r="E2059">
            <v>414.8304</v>
          </cell>
        </row>
        <row r="2060">
          <cell r="C2060" t="str">
            <v>广州市钛力进出口贸易有限公司</v>
          </cell>
          <cell r="D2060">
            <v>4451963255</v>
          </cell>
          <cell r="E2060">
            <v>414.8304</v>
          </cell>
        </row>
        <row r="2061">
          <cell r="C2061" t="str">
            <v>广州市钛力进出口贸易有限公司</v>
          </cell>
          <cell r="D2061">
            <v>4451963255</v>
          </cell>
          <cell r="E2061">
            <v>414.8304</v>
          </cell>
        </row>
        <row r="2062">
          <cell r="C2062" t="str">
            <v>合壹汇医疗器械集团有限公司</v>
          </cell>
          <cell r="D2062">
            <v>4423962850</v>
          </cell>
          <cell r="E2062">
            <v>415.74860000000001</v>
          </cell>
        </row>
        <row r="2063">
          <cell r="C2063" t="str">
            <v>合壹汇医疗器械集团有限公司</v>
          </cell>
          <cell r="D2063">
            <v>4423962850</v>
          </cell>
          <cell r="E2063">
            <v>415.74860000000001</v>
          </cell>
        </row>
        <row r="2064">
          <cell r="C2064" t="str">
            <v>广州市艾肯照明器具科技有限公司</v>
          </cell>
          <cell r="D2064">
            <v>4423961934</v>
          </cell>
          <cell r="E2064">
            <v>416.83589999999998</v>
          </cell>
        </row>
        <row r="2065">
          <cell r="C2065" t="str">
            <v>广州市艾肯照明器具科技有限公司</v>
          </cell>
          <cell r="D2065">
            <v>4423961934</v>
          </cell>
          <cell r="E2065">
            <v>416.83589999999998</v>
          </cell>
        </row>
        <row r="2066">
          <cell r="C2066" t="str">
            <v>广州市艾肯照明器具科技有限公司</v>
          </cell>
          <cell r="D2066">
            <v>4423961934</v>
          </cell>
          <cell r="E2066">
            <v>416.83589999999998</v>
          </cell>
        </row>
        <row r="2067">
          <cell r="C2067" t="str">
            <v>广州优盛五金制品制造有限公司</v>
          </cell>
          <cell r="D2067" t="str">
            <v>44239685YP</v>
          </cell>
          <cell r="E2067">
            <v>416.88869999999997</v>
          </cell>
        </row>
        <row r="2068">
          <cell r="C2068" t="str">
            <v>广州优盛五金制品制造有限公司</v>
          </cell>
          <cell r="D2068" t="str">
            <v>44239685YP</v>
          </cell>
          <cell r="E2068">
            <v>416.88869999999997</v>
          </cell>
        </row>
        <row r="2069">
          <cell r="C2069" t="str">
            <v>广州市万尊塑料制品有限公司</v>
          </cell>
          <cell r="D2069">
            <v>4423968615</v>
          </cell>
          <cell r="E2069">
            <v>417.40199999999999</v>
          </cell>
        </row>
        <row r="2070">
          <cell r="C2070" t="str">
            <v>广州市万尊塑料制品有限公司</v>
          </cell>
          <cell r="D2070">
            <v>4423968615</v>
          </cell>
          <cell r="E2070">
            <v>417.40199999999999</v>
          </cell>
        </row>
        <row r="2071">
          <cell r="C2071" t="str">
            <v>广州市万尊塑料制品有限公司</v>
          </cell>
          <cell r="D2071">
            <v>4423968615</v>
          </cell>
          <cell r="E2071">
            <v>417.40199999999999</v>
          </cell>
        </row>
        <row r="2072">
          <cell r="C2072" t="str">
            <v>广州市高晟国际贸易有限公司</v>
          </cell>
          <cell r="D2072" t="str">
            <v>4401963JK6</v>
          </cell>
          <cell r="E2072">
            <v>428.20569999999998</v>
          </cell>
        </row>
        <row r="2073">
          <cell r="C2073" t="str">
            <v>广州市高晟国际贸易有限公司</v>
          </cell>
          <cell r="D2073" t="str">
            <v>4401963JK6</v>
          </cell>
          <cell r="E2073">
            <v>428.20569999999998</v>
          </cell>
        </row>
        <row r="2074">
          <cell r="C2074" t="str">
            <v>广州鑫飞扬数码科技有限公司</v>
          </cell>
          <cell r="D2074">
            <v>4423964958</v>
          </cell>
          <cell r="E2074">
            <v>434.95440000000002</v>
          </cell>
        </row>
        <row r="2075">
          <cell r="C2075" t="str">
            <v>广州鑫飞扬数码科技有限公司</v>
          </cell>
          <cell r="D2075">
            <v>4423964958</v>
          </cell>
          <cell r="E2075">
            <v>434.95440000000002</v>
          </cell>
        </row>
        <row r="2076">
          <cell r="C2076" t="str">
            <v>广州鑫飞扬数码科技有限公司</v>
          </cell>
          <cell r="D2076">
            <v>4423964958</v>
          </cell>
          <cell r="E2076">
            <v>434.95440000000002</v>
          </cell>
        </row>
        <row r="2077">
          <cell r="C2077" t="str">
            <v>广州市番禺利华纺织实业有限公司</v>
          </cell>
          <cell r="D2077">
            <v>4430930009</v>
          </cell>
          <cell r="E2077">
            <v>439.99950000000001</v>
          </cell>
        </row>
        <row r="2078">
          <cell r="C2078" t="str">
            <v>广州高马特汽车零部件有限公司</v>
          </cell>
          <cell r="D2078" t="str">
            <v>4401963K93</v>
          </cell>
          <cell r="E2078">
            <v>446.84829999999999</v>
          </cell>
        </row>
        <row r="2079">
          <cell r="C2079" t="str">
            <v>广州高马特汽车零部件有限公司</v>
          </cell>
          <cell r="D2079" t="str">
            <v>4401963K93</v>
          </cell>
          <cell r="E2079">
            <v>446.84829999999999</v>
          </cell>
        </row>
        <row r="2080">
          <cell r="C2080" t="str">
            <v>广州高马特汽车零部件有限公司</v>
          </cell>
          <cell r="D2080" t="str">
            <v>4401963K93</v>
          </cell>
          <cell r="E2080">
            <v>446.84829999999999</v>
          </cell>
        </row>
        <row r="2081">
          <cell r="C2081" t="str">
            <v>广州市尊浪智能科技有限公司</v>
          </cell>
          <cell r="D2081" t="str">
            <v>44019689Z8</v>
          </cell>
          <cell r="E2081">
            <v>448.012</v>
          </cell>
        </row>
        <row r="2082">
          <cell r="C2082" t="str">
            <v>广州市尊浪智能科技有限公司</v>
          </cell>
          <cell r="D2082" t="str">
            <v>44019689Z8</v>
          </cell>
          <cell r="E2082">
            <v>448.012</v>
          </cell>
        </row>
        <row r="2083">
          <cell r="C2083" t="str">
            <v>广州市尊浪智能科技有限公司</v>
          </cell>
          <cell r="D2083" t="str">
            <v>44019689Z8</v>
          </cell>
          <cell r="E2083">
            <v>448.012</v>
          </cell>
        </row>
        <row r="2084">
          <cell r="C2084" t="str">
            <v>广州妲莱玫化妆品有限公司</v>
          </cell>
          <cell r="D2084" t="str">
            <v>4401963H0J</v>
          </cell>
          <cell r="E2084">
            <v>448.82979999999998</v>
          </cell>
        </row>
        <row r="2085">
          <cell r="C2085" t="str">
            <v>广州妲莱玫化妆品有限公司</v>
          </cell>
          <cell r="D2085" t="str">
            <v>4401963H0J</v>
          </cell>
          <cell r="E2085">
            <v>448.82979999999998</v>
          </cell>
        </row>
        <row r="2086">
          <cell r="C2086" t="str">
            <v>广州妲莱玫化妆品有限公司</v>
          </cell>
          <cell r="D2086" t="str">
            <v>4401963H0J</v>
          </cell>
          <cell r="E2086">
            <v>448.82979999999998</v>
          </cell>
        </row>
        <row r="2087">
          <cell r="C2087" t="str">
            <v>广州唯亿胜电子科技有限公司</v>
          </cell>
          <cell r="D2087" t="str">
            <v>4401960MB9</v>
          </cell>
          <cell r="E2087">
            <v>450.0419</v>
          </cell>
        </row>
        <row r="2088">
          <cell r="C2088" t="str">
            <v>广州市码瑞纳游艇码头工程有限公司</v>
          </cell>
          <cell r="D2088" t="str">
            <v>4401968AG6</v>
          </cell>
          <cell r="E2088">
            <v>452.94349999999997</v>
          </cell>
        </row>
        <row r="2089">
          <cell r="C2089" t="str">
            <v>广州市码瑞纳游艇码头工程有限公司</v>
          </cell>
          <cell r="D2089" t="str">
            <v>4401968AG6</v>
          </cell>
          <cell r="E2089">
            <v>452.94349999999997</v>
          </cell>
        </row>
        <row r="2090">
          <cell r="C2090" t="str">
            <v>广州市码瑞纳游艇码头工程有限公司</v>
          </cell>
          <cell r="D2090" t="str">
            <v>4401968AG6</v>
          </cell>
          <cell r="E2090">
            <v>452.94349999999997</v>
          </cell>
        </row>
        <row r="2091">
          <cell r="C2091" t="str">
            <v>广州凯霆威机械设备有限公司</v>
          </cell>
          <cell r="D2091" t="str">
            <v>44239686SN</v>
          </cell>
          <cell r="E2091">
            <v>458.06099999999998</v>
          </cell>
        </row>
        <row r="2092">
          <cell r="C2092" t="str">
            <v>广州凯霆威机械设备有限公司</v>
          </cell>
          <cell r="D2092" t="str">
            <v>44239686SN</v>
          </cell>
          <cell r="E2092">
            <v>458.06099999999998</v>
          </cell>
        </row>
        <row r="2093">
          <cell r="C2093" t="str">
            <v>广州凯霆威机械设备有限公司</v>
          </cell>
          <cell r="D2093" t="str">
            <v>44239686SN</v>
          </cell>
          <cell r="E2093">
            <v>458.06099999999998</v>
          </cell>
        </row>
        <row r="2094">
          <cell r="C2094" t="str">
            <v>广州蔼瑞生物科技有限公司</v>
          </cell>
          <cell r="D2094" t="str">
            <v>4401360H7U</v>
          </cell>
          <cell r="E2094">
            <v>462.93180000000001</v>
          </cell>
        </row>
        <row r="2095">
          <cell r="C2095" t="str">
            <v>广州雷柏科技发展有限公司</v>
          </cell>
          <cell r="D2095" t="str">
            <v>4401963L88</v>
          </cell>
          <cell r="E2095">
            <v>467.02699999999999</v>
          </cell>
        </row>
        <row r="2096">
          <cell r="C2096" t="str">
            <v>广州孚慧建材有限公司</v>
          </cell>
          <cell r="D2096" t="str">
            <v>4401963CJ8</v>
          </cell>
          <cell r="E2096">
            <v>473.1071</v>
          </cell>
        </row>
        <row r="2097">
          <cell r="C2097" t="str">
            <v>广州孚慧建材有限公司</v>
          </cell>
          <cell r="D2097" t="str">
            <v>4401963CJ8</v>
          </cell>
          <cell r="E2097">
            <v>473.1071</v>
          </cell>
        </row>
        <row r="2098">
          <cell r="C2098" t="str">
            <v>广州孚慧建材有限公司</v>
          </cell>
          <cell r="D2098" t="str">
            <v>4401963CJ8</v>
          </cell>
          <cell r="E2098">
            <v>473.1071</v>
          </cell>
        </row>
        <row r="2099">
          <cell r="C2099" t="str">
            <v>广州市弘希电子科技有限公司</v>
          </cell>
          <cell r="D2099" t="str">
            <v>4401960JFP</v>
          </cell>
          <cell r="E2099">
            <v>481.09379999999999</v>
          </cell>
        </row>
        <row r="2100">
          <cell r="C2100" t="str">
            <v>广州市弘希电子科技有限公司</v>
          </cell>
          <cell r="D2100" t="str">
            <v>4401960JFP</v>
          </cell>
          <cell r="E2100">
            <v>481.09379999999999</v>
          </cell>
        </row>
        <row r="2101">
          <cell r="C2101" t="str">
            <v>广州市弘希电子科技有限公司</v>
          </cell>
          <cell r="D2101" t="str">
            <v>4401960JFP</v>
          </cell>
          <cell r="E2101">
            <v>481.09379999999999</v>
          </cell>
        </row>
        <row r="2102">
          <cell r="C2102" t="str">
            <v>广州市邵峰包装设备制造有限公司</v>
          </cell>
          <cell r="D2102">
            <v>4451966656</v>
          </cell>
          <cell r="E2102">
            <v>484.18509999999998</v>
          </cell>
        </row>
        <row r="2103">
          <cell r="C2103" t="str">
            <v>广州市邵峰包装设备制造有限公司</v>
          </cell>
          <cell r="D2103">
            <v>4451966656</v>
          </cell>
          <cell r="E2103">
            <v>484.18509999999998</v>
          </cell>
        </row>
        <row r="2104">
          <cell r="C2104" t="str">
            <v>广州富研科技有限公司</v>
          </cell>
          <cell r="D2104" t="str">
            <v>4401968C21</v>
          </cell>
          <cell r="E2104">
            <v>499.04750000000001</v>
          </cell>
        </row>
        <row r="2105">
          <cell r="C2105" t="str">
            <v>广州市欣竹不干胶材料有限公司</v>
          </cell>
          <cell r="D2105" t="str">
            <v>4401963GLN</v>
          </cell>
          <cell r="E2105">
            <v>500.553</v>
          </cell>
        </row>
        <row r="2106">
          <cell r="C2106" t="str">
            <v>广州市欣竹不干胶材料有限公司</v>
          </cell>
          <cell r="D2106" t="str">
            <v>4401963GLN</v>
          </cell>
          <cell r="E2106">
            <v>500.553</v>
          </cell>
        </row>
        <row r="2107">
          <cell r="C2107" t="str">
            <v>广州帝特电子科技有限公司</v>
          </cell>
          <cell r="D2107" t="str">
            <v>44019691LT</v>
          </cell>
          <cell r="E2107">
            <v>502.29759999999999</v>
          </cell>
        </row>
        <row r="2108">
          <cell r="C2108" t="str">
            <v>广州帝特电子科技有限公司</v>
          </cell>
          <cell r="D2108" t="str">
            <v>44019691LT</v>
          </cell>
          <cell r="E2108">
            <v>502.29759999999999</v>
          </cell>
        </row>
        <row r="2109">
          <cell r="C2109" t="str">
            <v>广州帝特电子科技有限公司</v>
          </cell>
          <cell r="D2109" t="str">
            <v>44019691LT</v>
          </cell>
          <cell r="E2109">
            <v>502.29759999999999</v>
          </cell>
        </row>
        <row r="2110">
          <cell r="C2110" t="str">
            <v>广州圣业进出口贸易有限公司</v>
          </cell>
          <cell r="D2110" t="str">
            <v>44019690J0</v>
          </cell>
          <cell r="E2110">
            <v>502.5213</v>
          </cell>
        </row>
        <row r="2111">
          <cell r="C2111" t="str">
            <v>广州圣业进出口贸易有限公司</v>
          </cell>
          <cell r="D2111" t="str">
            <v>44019690J0</v>
          </cell>
          <cell r="E2111">
            <v>502.5213</v>
          </cell>
        </row>
        <row r="2112">
          <cell r="C2112" t="str">
            <v>广州八铭科技有限公司</v>
          </cell>
          <cell r="D2112" t="str">
            <v>4401966EY2</v>
          </cell>
          <cell r="E2112">
            <v>503.55079999999998</v>
          </cell>
        </row>
        <row r="2113">
          <cell r="C2113" t="str">
            <v>广州欧建家居有限公司</v>
          </cell>
          <cell r="D2113" t="str">
            <v>4401968C6H</v>
          </cell>
          <cell r="E2113">
            <v>507.65109999999999</v>
          </cell>
        </row>
        <row r="2114">
          <cell r="C2114" t="str">
            <v>广州欧建家居有限公司</v>
          </cell>
          <cell r="D2114" t="str">
            <v>4401968C6H</v>
          </cell>
          <cell r="E2114">
            <v>507.65109999999999</v>
          </cell>
        </row>
        <row r="2115">
          <cell r="C2115" t="str">
            <v>广州欧建家居有限公司</v>
          </cell>
          <cell r="D2115" t="str">
            <v>4401968C6H</v>
          </cell>
          <cell r="E2115">
            <v>507.65109999999999</v>
          </cell>
        </row>
        <row r="2116">
          <cell r="C2116" t="str">
            <v>广州欧建家居有限公司</v>
          </cell>
          <cell r="D2116" t="str">
            <v>4401968C6H</v>
          </cell>
          <cell r="E2116">
            <v>507.65109999999999</v>
          </cell>
        </row>
        <row r="2117">
          <cell r="C2117" t="str">
            <v>广州莱特医疗器械有限公司</v>
          </cell>
          <cell r="D2117">
            <v>4423962955</v>
          </cell>
          <cell r="E2117">
            <v>509.1671</v>
          </cell>
        </row>
        <row r="2118">
          <cell r="C2118" t="str">
            <v>广州莱特医疗器械有限公司</v>
          </cell>
          <cell r="D2118">
            <v>4423962955</v>
          </cell>
          <cell r="E2118">
            <v>509.1671</v>
          </cell>
        </row>
        <row r="2119">
          <cell r="C2119" t="str">
            <v>崛泰（广州）科技有限公司</v>
          </cell>
          <cell r="D2119" t="str">
            <v>4401968B3G</v>
          </cell>
          <cell r="E2119">
            <v>527.20159999999998</v>
          </cell>
        </row>
        <row r="2120">
          <cell r="C2120" t="str">
            <v>崛泰（广州）科技有限公司</v>
          </cell>
          <cell r="D2120" t="str">
            <v>4401968B3G</v>
          </cell>
          <cell r="E2120">
            <v>527.20159999999998</v>
          </cell>
        </row>
        <row r="2121">
          <cell r="C2121" t="str">
            <v>崛泰（广州）科技有限公司</v>
          </cell>
          <cell r="D2121" t="str">
            <v>4401968B3G</v>
          </cell>
          <cell r="E2121">
            <v>527.20159999999998</v>
          </cell>
        </row>
        <row r="2122">
          <cell r="C2122" t="str">
            <v>广东雅田实业有限公司</v>
          </cell>
          <cell r="D2122">
            <v>4401963278</v>
          </cell>
          <cell r="E2122">
            <v>530.76250000000005</v>
          </cell>
        </row>
        <row r="2123">
          <cell r="C2123" t="str">
            <v>广东雅田实业有限公司</v>
          </cell>
          <cell r="D2123">
            <v>4401963278</v>
          </cell>
          <cell r="E2123">
            <v>530.76250000000005</v>
          </cell>
        </row>
        <row r="2124">
          <cell r="C2124" t="str">
            <v>广东雅田实业有限公司</v>
          </cell>
          <cell r="D2124">
            <v>4401963278</v>
          </cell>
          <cell r="E2124">
            <v>530.76250000000005</v>
          </cell>
        </row>
        <row r="2125">
          <cell r="C2125" t="str">
            <v>广州欣派珂茨贸易有限公司</v>
          </cell>
          <cell r="D2125" t="str">
            <v>4401963LAM</v>
          </cell>
          <cell r="E2125">
            <v>532.25360000000001</v>
          </cell>
        </row>
        <row r="2126">
          <cell r="C2126" t="str">
            <v>广州市艺特印刷包装有限公司</v>
          </cell>
          <cell r="D2126">
            <v>4401964694</v>
          </cell>
          <cell r="E2126">
            <v>537.30679999999995</v>
          </cell>
        </row>
        <row r="2127">
          <cell r="C2127" t="str">
            <v>广州市艺特印刷包装有限公司</v>
          </cell>
          <cell r="D2127">
            <v>4401964694</v>
          </cell>
          <cell r="E2127">
            <v>537.30679999999995</v>
          </cell>
        </row>
        <row r="2128">
          <cell r="C2128" t="str">
            <v>广东帝森建材科技有限公司</v>
          </cell>
          <cell r="D2128" t="str">
            <v>44239686HD</v>
          </cell>
          <cell r="E2128">
            <v>545.06010000000003</v>
          </cell>
        </row>
        <row r="2129">
          <cell r="C2129" t="str">
            <v>广东帝森建材科技有限公司</v>
          </cell>
          <cell r="D2129" t="str">
            <v>44239686HD</v>
          </cell>
          <cell r="E2129">
            <v>545.06010000000003</v>
          </cell>
        </row>
        <row r="2130">
          <cell r="C2130" t="str">
            <v>广东帝森建材科技有限公司</v>
          </cell>
          <cell r="D2130" t="str">
            <v>44239686HD</v>
          </cell>
          <cell r="E2130">
            <v>545.06010000000003</v>
          </cell>
        </row>
        <row r="2131">
          <cell r="C2131" t="str">
            <v>德胜新型材料（广州）有限公司</v>
          </cell>
          <cell r="D2131">
            <v>4401960983</v>
          </cell>
          <cell r="E2131">
            <v>546.55579999999998</v>
          </cell>
        </row>
        <row r="2132">
          <cell r="C2132" t="str">
            <v>广州市本奇新材料有限公司</v>
          </cell>
          <cell r="D2132" t="str">
            <v>4401968BDD</v>
          </cell>
          <cell r="E2132">
            <v>548.62310000000002</v>
          </cell>
        </row>
        <row r="2133">
          <cell r="C2133" t="str">
            <v>广州市本奇新材料有限公司</v>
          </cell>
          <cell r="D2133" t="str">
            <v>4401968BDD</v>
          </cell>
          <cell r="E2133">
            <v>548.62310000000002</v>
          </cell>
        </row>
        <row r="2134">
          <cell r="C2134" t="str">
            <v>广州市本奇新材料有限公司</v>
          </cell>
          <cell r="D2134" t="str">
            <v>4401968BDD</v>
          </cell>
          <cell r="E2134">
            <v>548.62310000000002</v>
          </cell>
        </row>
        <row r="2135">
          <cell r="C2135" t="str">
            <v>广州桦欣塑胶制品有限公司</v>
          </cell>
          <cell r="D2135" t="str">
            <v>4401963EHJ</v>
          </cell>
          <cell r="E2135">
            <v>549.07550000000003</v>
          </cell>
        </row>
        <row r="2136">
          <cell r="C2136" t="str">
            <v>广州桦欣塑胶制品有限公司</v>
          </cell>
          <cell r="D2136" t="str">
            <v>4401963EHJ</v>
          </cell>
          <cell r="E2136">
            <v>549.07550000000003</v>
          </cell>
        </row>
        <row r="2137">
          <cell r="C2137" t="str">
            <v>广州滤源过滤器材有限公司</v>
          </cell>
          <cell r="D2137" t="str">
            <v>44239609A8</v>
          </cell>
          <cell r="E2137">
            <v>551.45540000000005</v>
          </cell>
        </row>
        <row r="2138">
          <cell r="C2138" t="str">
            <v>广州滤源过滤器材有限公司</v>
          </cell>
          <cell r="D2138" t="str">
            <v>44239609A8</v>
          </cell>
          <cell r="E2138">
            <v>551.45540000000005</v>
          </cell>
        </row>
        <row r="2139">
          <cell r="C2139" t="str">
            <v>广州滤源过滤器材有限公司</v>
          </cell>
          <cell r="D2139" t="str">
            <v>44239609A8</v>
          </cell>
          <cell r="E2139">
            <v>551.45540000000005</v>
          </cell>
        </row>
        <row r="2140">
          <cell r="C2140" t="str">
            <v>广州滤源过滤器材有限公司</v>
          </cell>
          <cell r="D2140" t="str">
            <v>44239609A8</v>
          </cell>
          <cell r="E2140">
            <v>551.45540000000005</v>
          </cell>
        </row>
        <row r="2141">
          <cell r="C2141" t="str">
            <v>广州恒东机械设备科技有限公司</v>
          </cell>
          <cell r="D2141">
            <v>4423962588</v>
          </cell>
          <cell r="E2141">
            <v>555.35640000000001</v>
          </cell>
        </row>
        <row r="2142">
          <cell r="C2142" t="str">
            <v>广州恒东机械设备科技有限公司</v>
          </cell>
          <cell r="D2142">
            <v>4423962588</v>
          </cell>
          <cell r="E2142">
            <v>555.35640000000001</v>
          </cell>
        </row>
        <row r="2143">
          <cell r="C2143" t="str">
            <v>广州恒东机械设备科技有限公司</v>
          </cell>
          <cell r="D2143">
            <v>4423962588</v>
          </cell>
          <cell r="E2143">
            <v>555.35640000000001</v>
          </cell>
        </row>
        <row r="2144">
          <cell r="C2144" t="str">
            <v>得普技术（广东）有限公司</v>
          </cell>
          <cell r="D2144" t="str">
            <v>4401960N6N</v>
          </cell>
          <cell r="E2144">
            <v>557.18129999999996</v>
          </cell>
        </row>
        <row r="2145">
          <cell r="C2145" t="str">
            <v>得普技术（广东）有限公司</v>
          </cell>
          <cell r="D2145" t="str">
            <v>4401960N6N</v>
          </cell>
          <cell r="E2145">
            <v>557.18129999999996</v>
          </cell>
        </row>
        <row r="2146">
          <cell r="C2146" t="str">
            <v>得普技术（广东）有限公司</v>
          </cell>
          <cell r="D2146" t="str">
            <v>4401960N6N</v>
          </cell>
          <cell r="E2146">
            <v>557.18129999999996</v>
          </cell>
        </row>
        <row r="2147">
          <cell r="C2147" t="str">
            <v>得普技术（广东）有限公司</v>
          </cell>
          <cell r="D2147" t="str">
            <v>4401960N6N</v>
          </cell>
          <cell r="E2147">
            <v>557.18129999999996</v>
          </cell>
        </row>
        <row r="2148">
          <cell r="C2148" t="str">
            <v>广州圣帕斯科技有限公司</v>
          </cell>
          <cell r="D2148" t="str">
            <v>4401960EA3</v>
          </cell>
          <cell r="E2148">
            <v>557.83069999999998</v>
          </cell>
        </row>
        <row r="2149">
          <cell r="C2149" t="str">
            <v>广州圣帕斯科技有限公司</v>
          </cell>
          <cell r="D2149" t="str">
            <v>4401960EA3</v>
          </cell>
          <cell r="E2149">
            <v>557.83069999999998</v>
          </cell>
        </row>
        <row r="2150">
          <cell r="C2150" t="str">
            <v>广州爱思搏照明有限公司</v>
          </cell>
          <cell r="D2150" t="str">
            <v>4401960JV2</v>
          </cell>
          <cell r="E2150">
            <v>562.57159999999999</v>
          </cell>
        </row>
        <row r="2151">
          <cell r="C2151" t="str">
            <v>广州爱思搏照明有限公司</v>
          </cell>
          <cell r="D2151" t="str">
            <v>4401960JV2</v>
          </cell>
          <cell r="E2151">
            <v>562.57159999999999</v>
          </cell>
        </row>
        <row r="2152">
          <cell r="C2152" t="str">
            <v>广州爱思搏照明有限公司</v>
          </cell>
          <cell r="D2152" t="str">
            <v>4401960JV2</v>
          </cell>
          <cell r="E2152">
            <v>562.57159999999999</v>
          </cell>
        </row>
        <row r="2153">
          <cell r="C2153" t="str">
            <v>广州爱思搏照明有限公司</v>
          </cell>
          <cell r="D2153" t="str">
            <v>4401960JV2</v>
          </cell>
          <cell r="E2153">
            <v>562.57159999999999</v>
          </cell>
        </row>
        <row r="2154">
          <cell r="C2154" t="str">
            <v>广州德立盛电子有限公司</v>
          </cell>
          <cell r="D2154">
            <v>4.40196E+74</v>
          </cell>
          <cell r="E2154">
            <v>564.6644</v>
          </cell>
        </row>
        <row r="2155">
          <cell r="C2155" t="str">
            <v>广州市路风皮具有限公司</v>
          </cell>
          <cell r="D2155" t="str">
            <v>4401968AH2</v>
          </cell>
          <cell r="E2155">
            <v>569.00130000000001</v>
          </cell>
        </row>
        <row r="2156">
          <cell r="C2156" t="str">
            <v>广州市路风皮具有限公司</v>
          </cell>
          <cell r="D2156" t="str">
            <v>4401968AH2</v>
          </cell>
          <cell r="E2156">
            <v>569.00130000000001</v>
          </cell>
        </row>
        <row r="2157">
          <cell r="C2157" t="str">
            <v>广州锐速智能科技股份有限公司</v>
          </cell>
          <cell r="D2157" t="str">
            <v>44019609JX</v>
          </cell>
          <cell r="E2157">
            <v>569.49720000000002</v>
          </cell>
        </row>
        <row r="2158">
          <cell r="C2158" t="str">
            <v>广州南天资源采购有限公司</v>
          </cell>
          <cell r="D2158" t="str">
            <v>44019691CQ</v>
          </cell>
          <cell r="E2158">
            <v>588.3777</v>
          </cell>
        </row>
        <row r="2159">
          <cell r="C2159" t="str">
            <v>广州南天资源采购有限公司</v>
          </cell>
          <cell r="D2159" t="str">
            <v>44019691CQ</v>
          </cell>
          <cell r="E2159">
            <v>588.3777</v>
          </cell>
        </row>
        <row r="2160">
          <cell r="C2160" t="str">
            <v>广州南天资源采购有限公司</v>
          </cell>
          <cell r="D2160" t="str">
            <v>44019691CQ</v>
          </cell>
          <cell r="E2160">
            <v>588.3777</v>
          </cell>
        </row>
        <row r="2161">
          <cell r="C2161" t="str">
            <v>广州联乙彩数码科技有限公司</v>
          </cell>
          <cell r="D2161" t="str">
            <v>4401960A7Q</v>
          </cell>
          <cell r="E2161">
            <v>593.06870000000004</v>
          </cell>
        </row>
        <row r="2162">
          <cell r="C2162" t="str">
            <v>广州联乙彩数码科技有限公司</v>
          </cell>
          <cell r="D2162" t="str">
            <v>4401960A7Q</v>
          </cell>
          <cell r="E2162">
            <v>593.06870000000004</v>
          </cell>
        </row>
        <row r="2163">
          <cell r="C2163" t="str">
            <v>广州联乙彩数码科技有限公司</v>
          </cell>
          <cell r="D2163" t="str">
            <v>4401960A7Q</v>
          </cell>
          <cell r="E2163">
            <v>593.06870000000004</v>
          </cell>
        </row>
        <row r="2164">
          <cell r="C2164" t="str">
            <v>广州联乙彩数码科技有限公司</v>
          </cell>
          <cell r="D2164" t="str">
            <v>4401960A7Q</v>
          </cell>
          <cell r="E2164">
            <v>593.06870000000004</v>
          </cell>
        </row>
        <row r="2165">
          <cell r="C2165" t="str">
            <v>广州奕创贸易有限公司</v>
          </cell>
          <cell r="D2165" t="str">
            <v>44239686YH</v>
          </cell>
          <cell r="E2165">
            <v>594.33510000000001</v>
          </cell>
        </row>
        <row r="2166">
          <cell r="C2166" t="str">
            <v>广州奕创贸易有限公司</v>
          </cell>
          <cell r="D2166" t="str">
            <v>44239686YH</v>
          </cell>
          <cell r="E2166">
            <v>594.33510000000001</v>
          </cell>
        </row>
        <row r="2167">
          <cell r="C2167" t="str">
            <v>广州奕创贸易有限公司</v>
          </cell>
          <cell r="D2167" t="str">
            <v>44239686YH</v>
          </cell>
          <cell r="E2167">
            <v>594.33510000000001</v>
          </cell>
        </row>
        <row r="2168">
          <cell r="C2168" t="str">
            <v>德雷滋（广州）智能科技有限公司</v>
          </cell>
          <cell r="D2168" t="str">
            <v>44239684DL</v>
          </cell>
          <cell r="E2168">
            <v>606.8048</v>
          </cell>
        </row>
        <row r="2169">
          <cell r="C2169" t="str">
            <v>德雷滋（广州）智能科技有限公司</v>
          </cell>
          <cell r="D2169" t="str">
            <v>44239684DL</v>
          </cell>
          <cell r="E2169">
            <v>606.8048</v>
          </cell>
        </row>
        <row r="2170">
          <cell r="C2170" t="str">
            <v>德雷滋（广州）智能科技有限公司</v>
          </cell>
          <cell r="D2170" t="str">
            <v>44239684DL</v>
          </cell>
          <cell r="E2170">
            <v>606.8048</v>
          </cell>
        </row>
        <row r="2171">
          <cell r="C2171" t="str">
            <v>广州佳兴玻璃制品有限公司</v>
          </cell>
          <cell r="D2171" t="str">
            <v>4401963DEM</v>
          </cell>
          <cell r="E2171">
            <v>608.42579999999998</v>
          </cell>
        </row>
        <row r="2172">
          <cell r="C2172" t="str">
            <v>广州市春熙皮具有限公司</v>
          </cell>
          <cell r="D2172" t="str">
            <v>4401968BA0</v>
          </cell>
          <cell r="E2172">
            <v>608.77829999999994</v>
          </cell>
        </row>
        <row r="2173">
          <cell r="C2173" t="str">
            <v>广州市春熙皮具有限公司</v>
          </cell>
          <cell r="D2173" t="str">
            <v>4401968BA0</v>
          </cell>
          <cell r="E2173">
            <v>608.77829999999994</v>
          </cell>
        </row>
        <row r="2174">
          <cell r="C2174" t="str">
            <v>广州市春熙皮具有限公司</v>
          </cell>
          <cell r="D2174" t="str">
            <v>4401968BA0</v>
          </cell>
          <cell r="E2174">
            <v>608.77829999999994</v>
          </cell>
        </row>
        <row r="2175">
          <cell r="C2175" t="str">
            <v>广州市春熙皮具有限公司</v>
          </cell>
          <cell r="D2175" t="str">
            <v>4401968BA0</v>
          </cell>
          <cell r="E2175">
            <v>608.77829999999994</v>
          </cell>
        </row>
        <row r="2176">
          <cell r="C2176" t="str">
            <v>广州策源电子科技有限公司</v>
          </cell>
          <cell r="D2176">
            <v>4423961786</v>
          </cell>
          <cell r="E2176">
            <v>617.40480000000002</v>
          </cell>
        </row>
        <row r="2177">
          <cell r="C2177" t="str">
            <v>广州策源电子科技有限公司</v>
          </cell>
          <cell r="D2177">
            <v>4423961786</v>
          </cell>
          <cell r="E2177">
            <v>617.40480000000002</v>
          </cell>
        </row>
        <row r="2178">
          <cell r="C2178" t="str">
            <v>广州禄禄通五金有限公司</v>
          </cell>
          <cell r="D2178" t="str">
            <v>4401960F38</v>
          </cell>
          <cell r="E2178">
            <v>617.72130000000004</v>
          </cell>
        </row>
        <row r="2179">
          <cell r="C2179" t="str">
            <v>广州禄禄通五金有限公司</v>
          </cell>
          <cell r="D2179" t="str">
            <v>4401960F38</v>
          </cell>
          <cell r="E2179">
            <v>617.72130000000004</v>
          </cell>
        </row>
        <row r="2180">
          <cell r="C2180" t="str">
            <v>广州市俊达手套有限公司</v>
          </cell>
          <cell r="D2180" t="str">
            <v>4401963ANH</v>
          </cell>
          <cell r="E2180">
            <v>629.21709999999996</v>
          </cell>
        </row>
        <row r="2181">
          <cell r="C2181" t="str">
            <v>广州华趣智能科技有限公司</v>
          </cell>
          <cell r="D2181" t="str">
            <v>44239686ME</v>
          </cell>
          <cell r="E2181">
            <v>630.95669999999996</v>
          </cell>
        </row>
        <row r="2182">
          <cell r="C2182" t="str">
            <v>广州华趣智能科技有限公司</v>
          </cell>
          <cell r="D2182" t="str">
            <v>44239686ME</v>
          </cell>
          <cell r="E2182">
            <v>630.95669999999996</v>
          </cell>
        </row>
        <row r="2183">
          <cell r="C2183" t="str">
            <v>广州华趣智能科技有限公司</v>
          </cell>
          <cell r="D2183" t="str">
            <v>44239686ME</v>
          </cell>
          <cell r="E2183">
            <v>630.95669999999996</v>
          </cell>
        </row>
        <row r="2184">
          <cell r="C2184" t="str">
            <v>广州惠云科技有限公司</v>
          </cell>
          <cell r="D2184">
            <v>4401966335</v>
          </cell>
          <cell r="E2184">
            <v>632.15110000000004</v>
          </cell>
        </row>
        <row r="2185">
          <cell r="C2185" t="str">
            <v>广州惠云科技有限公司</v>
          </cell>
          <cell r="D2185">
            <v>4401966335</v>
          </cell>
          <cell r="E2185">
            <v>632.15110000000004</v>
          </cell>
        </row>
        <row r="2186">
          <cell r="C2186" t="str">
            <v>广州惠云科技有限公司</v>
          </cell>
          <cell r="D2186">
            <v>4401966335</v>
          </cell>
          <cell r="E2186">
            <v>632.15110000000004</v>
          </cell>
        </row>
        <row r="2187">
          <cell r="C2187" t="str">
            <v>广州惠云科技有限公司</v>
          </cell>
          <cell r="D2187">
            <v>4401966335</v>
          </cell>
          <cell r="E2187">
            <v>632.15110000000004</v>
          </cell>
        </row>
        <row r="2188">
          <cell r="C2188" t="str">
            <v>广州欧丹奴皮具有限公司</v>
          </cell>
          <cell r="D2188" t="str">
            <v>4401968BQM</v>
          </cell>
          <cell r="E2188">
            <v>638.49109999999996</v>
          </cell>
        </row>
        <row r="2189">
          <cell r="C2189" t="str">
            <v>广州欧丹奴皮具有限公司</v>
          </cell>
          <cell r="D2189" t="str">
            <v>4401968BQM</v>
          </cell>
          <cell r="E2189">
            <v>638.49109999999996</v>
          </cell>
        </row>
        <row r="2190">
          <cell r="C2190" t="str">
            <v>广州欧丹奴皮具有限公司</v>
          </cell>
          <cell r="D2190" t="str">
            <v>4401968BQM</v>
          </cell>
          <cell r="E2190">
            <v>638.49109999999996</v>
          </cell>
        </row>
        <row r="2191">
          <cell r="C2191" t="str">
            <v>广州市纳美皮具有限公司</v>
          </cell>
          <cell r="D2191" t="str">
            <v>4401968CT1</v>
          </cell>
          <cell r="E2191">
            <v>644.93880000000001</v>
          </cell>
        </row>
        <row r="2192">
          <cell r="C2192" t="str">
            <v>广州金晟新能源科技有限公司</v>
          </cell>
          <cell r="D2192" t="str">
            <v>4401963CZH</v>
          </cell>
          <cell r="E2192">
            <v>646.38490000000002</v>
          </cell>
        </row>
        <row r="2193">
          <cell r="C2193" t="str">
            <v>广州金晟新能源科技有限公司</v>
          </cell>
          <cell r="D2193" t="str">
            <v>4401963CZH</v>
          </cell>
          <cell r="E2193">
            <v>646.38490000000002</v>
          </cell>
        </row>
        <row r="2194">
          <cell r="C2194" t="str">
            <v>广州新想印刷纸品有限公司</v>
          </cell>
          <cell r="D2194" t="str">
            <v>4401360HJ3</v>
          </cell>
          <cell r="E2194">
            <v>647.86810000000003</v>
          </cell>
        </row>
        <row r="2195">
          <cell r="C2195" t="str">
            <v>广州新想印刷纸品有限公司</v>
          </cell>
          <cell r="D2195" t="str">
            <v>4401360HJ3</v>
          </cell>
          <cell r="E2195">
            <v>647.86810000000003</v>
          </cell>
        </row>
        <row r="2196">
          <cell r="C2196" t="str">
            <v>广州真柔美涂料有限公司</v>
          </cell>
          <cell r="D2196" t="str">
            <v>44019671BJ</v>
          </cell>
          <cell r="E2196">
            <v>648.23850000000004</v>
          </cell>
        </row>
        <row r="2197">
          <cell r="C2197" t="str">
            <v>广州真柔美涂料有限公司</v>
          </cell>
          <cell r="D2197" t="str">
            <v>44019671BJ</v>
          </cell>
          <cell r="E2197">
            <v>648.23850000000004</v>
          </cell>
        </row>
        <row r="2198">
          <cell r="C2198" t="str">
            <v>广州霞美化纤有限公司</v>
          </cell>
          <cell r="D2198">
            <v>4401961221</v>
          </cell>
          <cell r="E2198">
            <v>654.4117</v>
          </cell>
        </row>
        <row r="2199">
          <cell r="C2199" t="str">
            <v>广州安纳克斯时尚鞋业有限公司</v>
          </cell>
          <cell r="D2199" t="str">
            <v>44019691JN</v>
          </cell>
          <cell r="E2199">
            <v>659.38689999999997</v>
          </cell>
        </row>
        <row r="2200">
          <cell r="C2200" t="str">
            <v>广州安纳克斯时尚鞋业有限公司</v>
          </cell>
          <cell r="D2200" t="str">
            <v>44019691JN</v>
          </cell>
          <cell r="E2200">
            <v>659.38689999999997</v>
          </cell>
        </row>
        <row r="2201">
          <cell r="C2201" t="str">
            <v>广州锶科国际贸易有限公司</v>
          </cell>
          <cell r="D2201" t="str">
            <v>4401960ERU</v>
          </cell>
          <cell r="E2201">
            <v>679.29089999999997</v>
          </cell>
        </row>
        <row r="2202">
          <cell r="C2202" t="str">
            <v>广州锶科国际贸易有限公司</v>
          </cell>
          <cell r="D2202" t="str">
            <v>4401960ERU</v>
          </cell>
          <cell r="E2202">
            <v>679.29089999999997</v>
          </cell>
        </row>
        <row r="2203">
          <cell r="C2203" t="str">
            <v>广东意达数控科技有限公司</v>
          </cell>
          <cell r="D2203" t="str">
            <v>4401963F9Y</v>
          </cell>
          <cell r="E2203">
            <v>679.64700000000005</v>
          </cell>
        </row>
        <row r="2204">
          <cell r="C2204" t="str">
            <v>广东意达数控科技有限公司</v>
          </cell>
          <cell r="D2204" t="str">
            <v>4401963F9Y</v>
          </cell>
          <cell r="E2204">
            <v>679.64700000000005</v>
          </cell>
        </row>
        <row r="2205">
          <cell r="C2205" t="str">
            <v>广州幕盛家具有限公司</v>
          </cell>
          <cell r="D2205" t="str">
            <v>4401960P7E</v>
          </cell>
          <cell r="E2205">
            <v>682.28399999999999</v>
          </cell>
        </row>
        <row r="2206">
          <cell r="C2206" t="str">
            <v>广州幕盛家具有限公司</v>
          </cell>
          <cell r="D2206" t="str">
            <v>4401960P7E</v>
          </cell>
          <cell r="E2206">
            <v>682.28399999999999</v>
          </cell>
        </row>
        <row r="2207">
          <cell r="C2207" t="str">
            <v>广州市广信通信设备有限公司</v>
          </cell>
          <cell r="D2207" t="str">
            <v>4401963DQ4</v>
          </cell>
          <cell r="E2207">
            <v>684.94119999999998</v>
          </cell>
        </row>
        <row r="2208">
          <cell r="C2208" t="str">
            <v>广州市广信通信设备有限公司</v>
          </cell>
          <cell r="D2208" t="str">
            <v>4401963DQ4</v>
          </cell>
          <cell r="E2208">
            <v>684.94119999999998</v>
          </cell>
        </row>
        <row r="2209">
          <cell r="C2209" t="str">
            <v>广州市广信通信设备有限公司</v>
          </cell>
          <cell r="D2209" t="str">
            <v>4401963DQ4</v>
          </cell>
          <cell r="E2209">
            <v>684.94119999999998</v>
          </cell>
        </row>
        <row r="2210">
          <cell r="C2210" t="str">
            <v>广州市广信通信设备有限公司</v>
          </cell>
          <cell r="D2210" t="str">
            <v>4401963DQ4</v>
          </cell>
          <cell r="E2210">
            <v>684.94119999999998</v>
          </cell>
        </row>
        <row r="2211">
          <cell r="C2211" t="str">
            <v>广州市壳壳乐商贸有限公司</v>
          </cell>
          <cell r="D2211" t="str">
            <v>4401966FTY</v>
          </cell>
          <cell r="E2211">
            <v>691.35730000000001</v>
          </cell>
        </row>
        <row r="2212">
          <cell r="C2212" t="str">
            <v>广州尚臣电子有限公司</v>
          </cell>
          <cell r="D2212" t="str">
            <v>4401963AXV</v>
          </cell>
          <cell r="E2212">
            <v>693.76440000000002</v>
          </cell>
        </row>
        <row r="2213">
          <cell r="C2213" t="str">
            <v>广州尚臣电子有限公司</v>
          </cell>
          <cell r="D2213" t="str">
            <v>4401963AXV</v>
          </cell>
          <cell r="E2213">
            <v>693.76440000000002</v>
          </cell>
        </row>
        <row r="2214">
          <cell r="C2214" t="str">
            <v>广州尚臣电子有限公司</v>
          </cell>
          <cell r="D2214" t="str">
            <v>4401963AXV</v>
          </cell>
          <cell r="E2214">
            <v>693.76440000000002</v>
          </cell>
        </row>
        <row r="2215">
          <cell r="C2215" t="str">
            <v>广州尚臣电子有限公司</v>
          </cell>
          <cell r="D2215" t="str">
            <v>4401963AXV</v>
          </cell>
          <cell r="E2215">
            <v>693.76440000000002</v>
          </cell>
        </row>
        <row r="2216">
          <cell r="C2216" t="str">
            <v>广州鹰飞特机电设备有限公司</v>
          </cell>
          <cell r="D2216" t="str">
            <v>4401963GM3</v>
          </cell>
          <cell r="E2216">
            <v>698.87279999999998</v>
          </cell>
        </row>
        <row r="2217">
          <cell r="C2217" t="str">
            <v>广州市韦欣服装有限公司</v>
          </cell>
          <cell r="D2217">
            <v>4423965447</v>
          </cell>
          <cell r="E2217">
            <v>702.26739999999995</v>
          </cell>
        </row>
        <row r="2218">
          <cell r="C2218" t="str">
            <v>广州博艾实业有限公司</v>
          </cell>
          <cell r="D2218" t="str">
            <v>4401960K6T</v>
          </cell>
          <cell r="E2218">
            <v>703.26340000000005</v>
          </cell>
        </row>
        <row r="2219">
          <cell r="C2219" t="str">
            <v>广州博艾实业有限公司</v>
          </cell>
          <cell r="D2219" t="str">
            <v>4401960K6T</v>
          </cell>
          <cell r="E2219">
            <v>703.26340000000005</v>
          </cell>
        </row>
        <row r="2220">
          <cell r="C2220" t="str">
            <v>广州时之代贸易有限公司</v>
          </cell>
          <cell r="D2220">
            <v>4423965476</v>
          </cell>
          <cell r="E2220">
            <v>706.42859999999996</v>
          </cell>
        </row>
        <row r="2221">
          <cell r="C2221" t="str">
            <v>广州斯迅眼镜有限公司</v>
          </cell>
          <cell r="D2221" t="str">
            <v>4401968ASJ</v>
          </cell>
          <cell r="E2221">
            <v>707.02610000000004</v>
          </cell>
        </row>
        <row r="2222">
          <cell r="C2222" t="str">
            <v>广州荞雅谛服饰贸易有限公司</v>
          </cell>
          <cell r="D2222" t="str">
            <v>4401963L0P</v>
          </cell>
          <cell r="E2222">
            <v>707.84780000000001</v>
          </cell>
        </row>
        <row r="2223">
          <cell r="C2223" t="str">
            <v>广州市皓天清洁设备科技有限公司</v>
          </cell>
          <cell r="D2223" t="str">
            <v>44019639EE</v>
          </cell>
          <cell r="E2223">
            <v>708.02679999999998</v>
          </cell>
        </row>
        <row r="2224">
          <cell r="C2224" t="str">
            <v>广州市皓天清洁设备科技有限公司</v>
          </cell>
          <cell r="D2224" t="str">
            <v>44019639EE</v>
          </cell>
          <cell r="E2224">
            <v>708.02679999999998</v>
          </cell>
        </row>
        <row r="2225">
          <cell r="C2225" t="str">
            <v>广州市皓天清洁设备科技有限公司</v>
          </cell>
          <cell r="D2225" t="str">
            <v>44019639EE</v>
          </cell>
          <cell r="E2225">
            <v>708.02679999999998</v>
          </cell>
        </row>
        <row r="2226">
          <cell r="C2226" t="str">
            <v>广州市红宝服饰有限公司</v>
          </cell>
          <cell r="D2226" t="str">
            <v>44019639M7</v>
          </cell>
          <cell r="E2226">
            <v>711.02369999999996</v>
          </cell>
        </row>
        <row r="2227">
          <cell r="C2227" t="str">
            <v>广州晏硕电动自行车有限公司</v>
          </cell>
          <cell r="D2227">
            <v>4423962493</v>
          </cell>
          <cell r="E2227">
            <v>712.18039999999996</v>
          </cell>
        </row>
        <row r="2228">
          <cell r="C2228" t="str">
            <v>广州晏硕电动自行车有限公司</v>
          </cell>
          <cell r="D2228">
            <v>4423962493</v>
          </cell>
          <cell r="E2228">
            <v>712.18039999999996</v>
          </cell>
        </row>
        <row r="2229">
          <cell r="C2229" t="str">
            <v>广州晏硕电动自行车有限公司</v>
          </cell>
          <cell r="D2229">
            <v>4423962493</v>
          </cell>
          <cell r="E2229">
            <v>712.18039999999996</v>
          </cell>
        </row>
        <row r="2230">
          <cell r="C2230" t="str">
            <v>广州威宏斯供应链管理有限公司</v>
          </cell>
          <cell r="D2230">
            <v>4423964828</v>
          </cell>
          <cell r="E2230">
            <v>728.05399999999997</v>
          </cell>
        </row>
        <row r="2231">
          <cell r="C2231" t="str">
            <v>广州威宏斯供应链管理有限公司</v>
          </cell>
          <cell r="D2231">
            <v>4423964828</v>
          </cell>
          <cell r="E2231">
            <v>728.05399999999997</v>
          </cell>
        </row>
        <row r="2232">
          <cell r="C2232" t="str">
            <v>广州市长峰钢材有限公司</v>
          </cell>
          <cell r="D2232">
            <v>4401960622</v>
          </cell>
          <cell r="E2232">
            <v>731.08349999999996</v>
          </cell>
        </row>
        <row r="2233">
          <cell r="C2233" t="str">
            <v>广州市长峰钢材有限公司</v>
          </cell>
          <cell r="D2233">
            <v>4401960622</v>
          </cell>
          <cell r="E2233">
            <v>731.08349999999996</v>
          </cell>
        </row>
        <row r="2234">
          <cell r="C2234" t="str">
            <v>广州市长峰钢材有限公司</v>
          </cell>
          <cell r="D2234">
            <v>4401960622</v>
          </cell>
          <cell r="E2234">
            <v>731.08349999999996</v>
          </cell>
        </row>
        <row r="2235">
          <cell r="C2235" t="str">
            <v>广州市长峰钢材有限公司</v>
          </cell>
          <cell r="D2235">
            <v>4401960622</v>
          </cell>
          <cell r="E2235">
            <v>731.08349999999996</v>
          </cell>
        </row>
        <row r="2236">
          <cell r="C2236" t="str">
            <v>广州市雅之杰装饰五金有限公司</v>
          </cell>
          <cell r="D2236" t="str">
            <v>4401966EQ5</v>
          </cell>
          <cell r="E2236">
            <v>745.1721</v>
          </cell>
        </row>
        <row r="2237">
          <cell r="C2237" t="str">
            <v>广州市雅之杰装饰五金有限公司</v>
          </cell>
          <cell r="D2237" t="str">
            <v>4401966EQ5</v>
          </cell>
          <cell r="E2237">
            <v>745.1721</v>
          </cell>
        </row>
        <row r="2238">
          <cell r="C2238" t="str">
            <v>广州市雅之杰装饰五金有限公司</v>
          </cell>
          <cell r="D2238" t="str">
            <v>4401966EQ5</v>
          </cell>
          <cell r="E2238">
            <v>745.1721</v>
          </cell>
        </row>
        <row r="2239">
          <cell r="C2239" t="str">
            <v>广州欣东塑胶玩具有限公司</v>
          </cell>
          <cell r="D2239">
            <v>4401943817</v>
          </cell>
          <cell r="E2239">
            <v>745.33040000000005</v>
          </cell>
        </row>
        <row r="2240">
          <cell r="C2240" t="str">
            <v>广州欣东塑胶玩具有限公司</v>
          </cell>
          <cell r="D2240">
            <v>4401943817</v>
          </cell>
          <cell r="E2240">
            <v>745.33040000000005</v>
          </cell>
        </row>
        <row r="2241">
          <cell r="C2241" t="str">
            <v>广州欣东塑胶玩具有限公司</v>
          </cell>
          <cell r="D2241">
            <v>4401943817</v>
          </cell>
          <cell r="E2241">
            <v>745.33040000000005</v>
          </cell>
        </row>
        <row r="2242">
          <cell r="C2242" t="str">
            <v>广州欣东塑胶玩具有限公司</v>
          </cell>
          <cell r="D2242">
            <v>4401943817</v>
          </cell>
          <cell r="E2242">
            <v>745.33040000000005</v>
          </cell>
        </row>
        <row r="2243">
          <cell r="C2243" t="str">
            <v>广州彩蔻化妆品有限公司</v>
          </cell>
          <cell r="D2243" t="str">
            <v>4401963DRC</v>
          </cell>
          <cell r="E2243">
            <v>746.62950000000001</v>
          </cell>
        </row>
        <row r="2244">
          <cell r="C2244" t="str">
            <v>广州彩蔻化妆品有限公司</v>
          </cell>
          <cell r="D2244" t="str">
            <v>4401963DRC</v>
          </cell>
          <cell r="E2244">
            <v>746.62950000000001</v>
          </cell>
        </row>
        <row r="2245">
          <cell r="C2245" t="str">
            <v>广州彩蔻化妆品有限公司</v>
          </cell>
          <cell r="D2245" t="str">
            <v>4401963DRC</v>
          </cell>
          <cell r="E2245">
            <v>746.62950000000001</v>
          </cell>
        </row>
        <row r="2246">
          <cell r="C2246" t="str">
            <v>广州微亚家具有限公司</v>
          </cell>
          <cell r="D2246" t="str">
            <v>44239687FL</v>
          </cell>
          <cell r="E2246">
            <v>750.32140000000004</v>
          </cell>
        </row>
        <row r="2247">
          <cell r="C2247" t="str">
            <v>广州嘉予科技有限公司</v>
          </cell>
          <cell r="D2247" t="str">
            <v>4401963G9T</v>
          </cell>
          <cell r="E2247">
            <v>753.1146</v>
          </cell>
        </row>
        <row r="2248">
          <cell r="C2248" t="str">
            <v>广州嘉予科技有限公司</v>
          </cell>
          <cell r="D2248" t="str">
            <v>4401963G9T</v>
          </cell>
          <cell r="E2248">
            <v>753.1146</v>
          </cell>
        </row>
        <row r="2249">
          <cell r="C2249" t="str">
            <v>广州嘉予科技有限公司</v>
          </cell>
          <cell r="D2249" t="str">
            <v>4401963G9T</v>
          </cell>
          <cell r="E2249">
            <v>753.1146</v>
          </cell>
        </row>
        <row r="2250">
          <cell r="C2250" t="str">
            <v>广州浩泽鑫科技有限公司</v>
          </cell>
          <cell r="D2250" t="str">
            <v>4401960FXW</v>
          </cell>
          <cell r="E2250">
            <v>767.46159999999998</v>
          </cell>
        </row>
        <row r="2251">
          <cell r="C2251" t="str">
            <v>广州宝丽科技有限公司</v>
          </cell>
          <cell r="D2251" t="str">
            <v>44309651MR</v>
          </cell>
          <cell r="E2251">
            <v>779.18460000000005</v>
          </cell>
        </row>
        <row r="2252">
          <cell r="C2252" t="str">
            <v>广州宝丽科技有限公司</v>
          </cell>
          <cell r="D2252" t="str">
            <v>44309651MR</v>
          </cell>
          <cell r="E2252">
            <v>779.18460000000005</v>
          </cell>
        </row>
        <row r="2253">
          <cell r="C2253" t="str">
            <v>广州宝丽科技有限公司</v>
          </cell>
          <cell r="D2253" t="str">
            <v>44309651MR</v>
          </cell>
          <cell r="E2253">
            <v>779.18460000000005</v>
          </cell>
        </row>
        <row r="2254">
          <cell r="C2254" t="str">
            <v>广州宝丽科技有限公司</v>
          </cell>
          <cell r="D2254" t="str">
            <v>44309651MR</v>
          </cell>
          <cell r="E2254">
            <v>779.18460000000005</v>
          </cell>
        </row>
        <row r="2255">
          <cell r="C2255" t="str">
            <v>广州市懋嘉进出口有限公司</v>
          </cell>
          <cell r="D2255" t="str">
            <v>44019691AW</v>
          </cell>
          <cell r="E2255">
            <v>795.15750000000003</v>
          </cell>
        </row>
        <row r="2256">
          <cell r="C2256" t="str">
            <v>广州市懋嘉进出口有限公司</v>
          </cell>
          <cell r="D2256" t="str">
            <v>44019691AW</v>
          </cell>
          <cell r="E2256">
            <v>795.15750000000003</v>
          </cell>
        </row>
        <row r="2257">
          <cell r="C2257" t="str">
            <v>广州市懋嘉进出口有限公司</v>
          </cell>
          <cell r="D2257" t="str">
            <v>44019691AW</v>
          </cell>
          <cell r="E2257">
            <v>795.15750000000003</v>
          </cell>
        </row>
        <row r="2258">
          <cell r="C2258" t="str">
            <v>广州奥科照明电器有限公司</v>
          </cell>
          <cell r="D2258" t="str">
            <v>4401960HH0</v>
          </cell>
          <cell r="E2258">
            <v>804.4461</v>
          </cell>
        </row>
        <row r="2259">
          <cell r="C2259" t="str">
            <v>广州奥科照明电器有限公司</v>
          </cell>
          <cell r="D2259" t="str">
            <v>4401960HH0</v>
          </cell>
          <cell r="E2259">
            <v>804.4461</v>
          </cell>
        </row>
        <row r="2260">
          <cell r="C2260" t="str">
            <v>广州奥科照明电器有限公司</v>
          </cell>
          <cell r="D2260" t="str">
            <v>4401960HH0</v>
          </cell>
          <cell r="E2260">
            <v>804.4461</v>
          </cell>
        </row>
        <row r="2261">
          <cell r="C2261" t="str">
            <v>广州市恒宇印铁制罐有限公司</v>
          </cell>
          <cell r="D2261">
            <v>4401961411</v>
          </cell>
          <cell r="E2261">
            <v>812.16800000000001</v>
          </cell>
        </row>
        <row r="2262">
          <cell r="C2262" t="str">
            <v>广州市恒宇印铁制罐有限公司</v>
          </cell>
          <cell r="D2262">
            <v>4401961411</v>
          </cell>
          <cell r="E2262">
            <v>812.16800000000001</v>
          </cell>
        </row>
        <row r="2263">
          <cell r="C2263" t="str">
            <v>广州悠乐益户外用品有限公司</v>
          </cell>
          <cell r="D2263" t="str">
            <v>4401963D5K</v>
          </cell>
          <cell r="E2263">
            <v>818.59050000000002</v>
          </cell>
        </row>
        <row r="2264">
          <cell r="C2264" t="str">
            <v>广州悠乐益户外用品有限公司</v>
          </cell>
          <cell r="D2264" t="str">
            <v>4401963D5K</v>
          </cell>
          <cell r="E2264">
            <v>818.59050000000002</v>
          </cell>
        </row>
        <row r="2265">
          <cell r="C2265" t="str">
            <v>广州悠乐益户外用品有限公司</v>
          </cell>
          <cell r="D2265" t="str">
            <v>4401963D5K</v>
          </cell>
          <cell r="E2265">
            <v>818.59050000000002</v>
          </cell>
        </row>
        <row r="2266">
          <cell r="C2266" t="str">
            <v>广州德源塑料制品有限公司</v>
          </cell>
          <cell r="D2266">
            <v>4423964270</v>
          </cell>
          <cell r="E2266">
            <v>819.69219999999996</v>
          </cell>
        </row>
        <row r="2267">
          <cell r="C2267" t="str">
            <v>广州德源塑料制品有限公司</v>
          </cell>
          <cell r="D2267">
            <v>4423964270</v>
          </cell>
          <cell r="E2267">
            <v>819.69219999999996</v>
          </cell>
        </row>
        <row r="2268">
          <cell r="C2268" t="str">
            <v>广州德源塑料制品有限公司</v>
          </cell>
          <cell r="D2268">
            <v>4423964270</v>
          </cell>
          <cell r="E2268">
            <v>819.69219999999996</v>
          </cell>
        </row>
        <row r="2269">
          <cell r="C2269" t="str">
            <v>广州励欣智能电子科技有限公司</v>
          </cell>
          <cell r="D2269" t="str">
            <v>4401960A6Z</v>
          </cell>
          <cell r="E2269">
            <v>826.89099999999996</v>
          </cell>
        </row>
        <row r="2270">
          <cell r="C2270" t="str">
            <v>广州鲜柚科技股份有限公司</v>
          </cell>
          <cell r="D2270" t="str">
            <v>4401968CE0</v>
          </cell>
          <cell r="E2270">
            <v>831.40840000000003</v>
          </cell>
        </row>
        <row r="2271">
          <cell r="C2271" t="str">
            <v>广州东盛生物科技有限公司</v>
          </cell>
          <cell r="D2271">
            <v>4401950196</v>
          </cell>
          <cell r="E2271">
            <v>831.45770000000005</v>
          </cell>
        </row>
        <row r="2272">
          <cell r="C2272" t="str">
            <v>广州东盛生物科技有限公司</v>
          </cell>
          <cell r="D2272">
            <v>4401950196</v>
          </cell>
          <cell r="E2272">
            <v>831.45770000000005</v>
          </cell>
        </row>
        <row r="2273">
          <cell r="C2273" t="str">
            <v>嘉信玻璃进出口（广州）有限公司</v>
          </cell>
          <cell r="D2273" t="str">
            <v>4401966KKK</v>
          </cell>
          <cell r="E2273">
            <v>834.47929999999997</v>
          </cell>
        </row>
        <row r="2274">
          <cell r="C2274" t="str">
            <v>广州莱德智能设备有限公司</v>
          </cell>
          <cell r="D2274" t="str">
            <v>4401968C6K</v>
          </cell>
          <cell r="E2274">
            <v>841.91589999999997</v>
          </cell>
        </row>
        <row r="2275">
          <cell r="C2275" t="str">
            <v>广州市辉科光电科技有限公司</v>
          </cell>
          <cell r="D2275" t="str">
            <v>44019689KY</v>
          </cell>
          <cell r="E2275">
            <v>851.88549999999998</v>
          </cell>
        </row>
        <row r="2276">
          <cell r="C2276" t="str">
            <v>广州市辉科光电科技有限公司</v>
          </cell>
          <cell r="D2276" t="str">
            <v>44019689KY</v>
          </cell>
          <cell r="E2276">
            <v>851.88549999999998</v>
          </cell>
        </row>
        <row r="2277">
          <cell r="C2277" t="str">
            <v>广州市辉科光电科技有限公司</v>
          </cell>
          <cell r="D2277" t="str">
            <v>44019689KY</v>
          </cell>
          <cell r="E2277">
            <v>851.88549999999998</v>
          </cell>
        </row>
        <row r="2278">
          <cell r="C2278" t="str">
            <v>广州市辉科光电科技有限公司</v>
          </cell>
          <cell r="D2278" t="str">
            <v>44019689KY</v>
          </cell>
          <cell r="E2278">
            <v>851.88549999999998</v>
          </cell>
        </row>
        <row r="2279">
          <cell r="C2279" t="str">
            <v>广州市恒升厨房设备有限公司</v>
          </cell>
          <cell r="D2279" t="str">
            <v>442396850P</v>
          </cell>
          <cell r="E2279">
            <v>852.64059999999995</v>
          </cell>
        </row>
        <row r="2280">
          <cell r="C2280" t="str">
            <v>广州迪克医疗器械有限公司</v>
          </cell>
          <cell r="D2280">
            <v>4401360034</v>
          </cell>
          <cell r="E2280">
            <v>863.33799999999997</v>
          </cell>
        </row>
        <row r="2281">
          <cell r="C2281" t="str">
            <v>广州迪克医疗器械有限公司</v>
          </cell>
          <cell r="D2281">
            <v>4401360034</v>
          </cell>
          <cell r="E2281">
            <v>863.33799999999997</v>
          </cell>
        </row>
        <row r="2282">
          <cell r="C2282" t="str">
            <v>广州迪克医疗器械有限公司</v>
          </cell>
          <cell r="D2282">
            <v>4401360034</v>
          </cell>
          <cell r="E2282">
            <v>863.33799999999997</v>
          </cell>
        </row>
        <row r="2283">
          <cell r="C2283" t="str">
            <v>广州社福耐医疗器械有限公司</v>
          </cell>
          <cell r="D2283">
            <v>4423961653</v>
          </cell>
          <cell r="E2283">
            <v>866.77670000000001</v>
          </cell>
        </row>
        <row r="2284">
          <cell r="C2284" t="str">
            <v>广州社福耐医疗器械有限公司</v>
          </cell>
          <cell r="D2284">
            <v>4423961653</v>
          </cell>
          <cell r="E2284">
            <v>866.77670000000001</v>
          </cell>
        </row>
        <row r="2285">
          <cell r="C2285" t="str">
            <v>广州社福耐医疗器械有限公司</v>
          </cell>
          <cell r="D2285">
            <v>4423961653</v>
          </cell>
          <cell r="E2285">
            <v>866.77670000000001</v>
          </cell>
        </row>
        <row r="2286">
          <cell r="C2286" t="str">
            <v>广州辉泓配件有限公司</v>
          </cell>
          <cell r="D2286">
            <v>4401964289</v>
          </cell>
          <cell r="E2286">
            <v>876.43290000000002</v>
          </cell>
        </row>
        <row r="2287">
          <cell r="C2287" t="str">
            <v>广州辉泓配件有限公司</v>
          </cell>
          <cell r="D2287">
            <v>4401964289</v>
          </cell>
          <cell r="E2287">
            <v>876.43290000000002</v>
          </cell>
        </row>
        <row r="2288">
          <cell r="C2288" t="str">
            <v>广州麦沃装饰材料有限公司</v>
          </cell>
          <cell r="D2288" t="str">
            <v>4401963CUL</v>
          </cell>
          <cell r="E2288">
            <v>882.58590000000004</v>
          </cell>
        </row>
        <row r="2289">
          <cell r="C2289" t="str">
            <v>广州荣信科技实业有限公司</v>
          </cell>
          <cell r="D2289" t="str">
            <v>4401960FEP</v>
          </cell>
          <cell r="E2289">
            <v>901.07809999999995</v>
          </cell>
        </row>
        <row r="2290">
          <cell r="C2290" t="str">
            <v>广州市骏褀无纺布实业有限公司</v>
          </cell>
          <cell r="D2290" t="str">
            <v>4401968A27</v>
          </cell>
          <cell r="E2290">
            <v>911.04669999999999</v>
          </cell>
        </row>
        <row r="2291">
          <cell r="C2291" t="str">
            <v>广州市骏褀无纺布实业有限公司</v>
          </cell>
          <cell r="D2291" t="str">
            <v>4401968A27</v>
          </cell>
          <cell r="E2291">
            <v>911.04669999999999</v>
          </cell>
        </row>
        <row r="2292">
          <cell r="C2292" t="str">
            <v>广州市骏褀无纺布实业有限公司</v>
          </cell>
          <cell r="D2292" t="str">
            <v>4401968A27</v>
          </cell>
          <cell r="E2292">
            <v>911.04669999999999</v>
          </cell>
        </row>
        <row r="2293">
          <cell r="C2293" t="str">
            <v>广州市骏褀无纺布实业有限公司</v>
          </cell>
          <cell r="D2293" t="str">
            <v>4401968A27</v>
          </cell>
          <cell r="E2293">
            <v>911.04669999999999</v>
          </cell>
        </row>
        <row r="2294">
          <cell r="C2294" t="str">
            <v>广州恒倡皮具有限公司</v>
          </cell>
          <cell r="D2294">
            <v>4423960537</v>
          </cell>
          <cell r="E2294">
            <v>914.82470000000001</v>
          </cell>
        </row>
        <row r="2295">
          <cell r="C2295" t="str">
            <v>广州曦信装饰材料有限公司</v>
          </cell>
          <cell r="D2295" t="str">
            <v>4401968BJV</v>
          </cell>
          <cell r="E2295">
            <v>923.35900000000004</v>
          </cell>
        </row>
        <row r="2296">
          <cell r="C2296" t="str">
            <v>广州曦信装饰材料有限公司</v>
          </cell>
          <cell r="D2296" t="str">
            <v>4401968BJV</v>
          </cell>
          <cell r="E2296">
            <v>923.35900000000004</v>
          </cell>
        </row>
        <row r="2297">
          <cell r="C2297" t="str">
            <v>广州莞尔电子产品有限公司</v>
          </cell>
          <cell r="D2297" t="str">
            <v>4401963CKM</v>
          </cell>
          <cell r="E2297">
            <v>928.5539</v>
          </cell>
        </row>
        <row r="2298">
          <cell r="C2298" t="str">
            <v>广州莞尔电子产品有限公司</v>
          </cell>
          <cell r="D2298" t="str">
            <v>4401963CKM</v>
          </cell>
          <cell r="E2298">
            <v>928.5539</v>
          </cell>
        </row>
        <row r="2299">
          <cell r="C2299" t="str">
            <v>广州市亿唐通信息科技有限责任公司</v>
          </cell>
          <cell r="D2299" t="str">
            <v>4401963K6Z</v>
          </cell>
          <cell r="E2299">
            <v>939.05029999999999</v>
          </cell>
        </row>
        <row r="2300">
          <cell r="C2300" t="str">
            <v>广州市亿唐通信息科技有限责任公司</v>
          </cell>
          <cell r="D2300" t="str">
            <v>4401963K6Z</v>
          </cell>
          <cell r="E2300">
            <v>939.05029999999999</v>
          </cell>
        </row>
        <row r="2301">
          <cell r="C2301" t="str">
            <v>广州市佳速精密机械有限公司</v>
          </cell>
          <cell r="D2301">
            <v>4423961483</v>
          </cell>
          <cell r="E2301">
            <v>944.99270000000001</v>
          </cell>
        </row>
        <row r="2302">
          <cell r="C2302" t="str">
            <v>广州市佳速精密机械有限公司</v>
          </cell>
          <cell r="D2302">
            <v>4423961483</v>
          </cell>
          <cell r="E2302">
            <v>944.99270000000001</v>
          </cell>
        </row>
        <row r="2303">
          <cell r="C2303" t="str">
            <v>广州市佳速精密机械有限公司</v>
          </cell>
          <cell r="D2303">
            <v>4423961483</v>
          </cell>
          <cell r="E2303">
            <v>944.99270000000001</v>
          </cell>
        </row>
        <row r="2304">
          <cell r="C2304" t="str">
            <v>广州市佳速精密机械有限公司</v>
          </cell>
          <cell r="D2304">
            <v>4423961483</v>
          </cell>
          <cell r="E2304">
            <v>944.99270000000001</v>
          </cell>
        </row>
        <row r="2305">
          <cell r="C2305" t="str">
            <v>广州市陆兴动漫科技有限公司</v>
          </cell>
          <cell r="D2305">
            <v>4423962324</v>
          </cell>
          <cell r="E2305">
            <v>952.22619999999995</v>
          </cell>
        </row>
        <row r="2306">
          <cell r="C2306" t="str">
            <v>广州厦星机电设备有限公司</v>
          </cell>
          <cell r="D2306" t="str">
            <v>4401963GBH</v>
          </cell>
          <cell r="E2306">
            <v>954.50390000000004</v>
          </cell>
        </row>
        <row r="2307">
          <cell r="C2307" t="str">
            <v>广州厦星机电设备有限公司</v>
          </cell>
          <cell r="D2307" t="str">
            <v>4401963GBH</v>
          </cell>
          <cell r="E2307">
            <v>954.50390000000004</v>
          </cell>
        </row>
        <row r="2308">
          <cell r="C2308" t="str">
            <v>广州市旭日汽车玻璃有限公司</v>
          </cell>
          <cell r="D2308" t="str">
            <v>4401963J61</v>
          </cell>
          <cell r="E2308">
            <v>970.57539999999995</v>
          </cell>
        </row>
        <row r="2309">
          <cell r="C2309" t="str">
            <v>广州市旭日汽车玻璃有限公司</v>
          </cell>
          <cell r="D2309" t="str">
            <v>4401963J61</v>
          </cell>
          <cell r="E2309">
            <v>970.57539999999995</v>
          </cell>
        </row>
        <row r="2310">
          <cell r="C2310" t="str">
            <v>广州市旭日汽车玻璃有限公司</v>
          </cell>
          <cell r="D2310" t="str">
            <v>4401963J61</v>
          </cell>
          <cell r="E2310">
            <v>970.57539999999995</v>
          </cell>
        </row>
        <row r="2311">
          <cell r="C2311" t="str">
            <v>广州铂轲新能源车辆有限公司</v>
          </cell>
          <cell r="D2311" t="str">
            <v>44309654K8</v>
          </cell>
          <cell r="E2311">
            <v>980.90800000000002</v>
          </cell>
        </row>
        <row r="2312">
          <cell r="C2312" t="str">
            <v>广州铂轲新能源车辆有限公司</v>
          </cell>
          <cell r="D2312" t="str">
            <v>44309654K8</v>
          </cell>
          <cell r="E2312">
            <v>980.90800000000002</v>
          </cell>
        </row>
        <row r="2313">
          <cell r="C2313" t="str">
            <v>广州铂轲新能源车辆有限公司</v>
          </cell>
          <cell r="D2313" t="str">
            <v>44309654K8</v>
          </cell>
          <cell r="E2313">
            <v>980.90800000000002</v>
          </cell>
        </row>
        <row r="2314">
          <cell r="C2314" t="str">
            <v>广州市源福源皮具有限公司</v>
          </cell>
          <cell r="D2314" t="str">
            <v>4401968AX0</v>
          </cell>
          <cell r="E2314">
            <v>987.65940000000001</v>
          </cell>
        </row>
        <row r="2315">
          <cell r="C2315" t="str">
            <v>广州市源福源皮具有限公司</v>
          </cell>
          <cell r="D2315" t="str">
            <v>4401968AX0</v>
          </cell>
          <cell r="E2315">
            <v>987.65940000000001</v>
          </cell>
        </row>
        <row r="2316">
          <cell r="C2316" t="str">
            <v>广州市源福源皮具有限公司</v>
          </cell>
          <cell r="D2316" t="str">
            <v>4401968AX0</v>
          </cell>
          <cell r="E2316">
            <v>987.65940000000001</v>
          </cell>
        </row>
        <row r="2317">
          <cell r="C2317" t="str">
            <v>广州市源福源皮具有限公司</v>
          </cell>
          <cell r="D2317" t="str">
            <v>4401968AX0</v>
          </cell>
          <cell r="E2317">
            <v>987.65940000000001</v>
          </cell>
        </row>
        <row r="2318">
          <cell r="C2318" t="str">
            <v>广州新彩印刷纸品有限公司</v>
          </cell>
          <cell r="D2318" t="str">
            <v>4401360HJ2</v>
          </cell>
          <cell r="E2318">
            <v>992.1164</v>
          </cell>
        </row>
        <row r="2319">
          <cell r="C2319" t="str">
            <v>广州新彩印刷纸品有限公司</v>
          </cell>
          <cell r="D2319" t="str">
            <v>4401360HJ2</v>
          </cell>
          <cell r="E2319">
            <v>992.1164</v>
          </cell>
        </row>
        <row r="2320">
          <cell r="C2320" t="str">
            <v>广州新彩印刷纸品有限公司</v>
          </cell>
          <cell r="D2320" t="str">
            <v>4401360HJ2</v>
          </cell>
          <cell r="E2320">
            <v>992.1164</v>
          </cell>
        </row>
        <row r="2321">
          <cell r="C2321" t="str">
            <v>广州晟成实业有限公司</v>
          </cell>
          <cell r="D2321" t="str">
            <v>4401963A1T</v>
          </cell>
          <cell r="E2321">
            <v>994.01409999999998</v>
          </cell>
        </row>
        <row r="2322">
          <cell r="C2322" t="str">
            <v>广州晟成实业有限公司</v>
          </cell>
          <cell r="D2322" t="str">
            <v>4401963A1T</v>
          </cell>
          <cell r="E2322">
            <v>994.01409999999998</v>
          </cell>
        </row>
        <row r="2323">
          <cell r="C2323" t="str">
            <v>广州衣语服饰有限公司</v>
          </cell>
          <cell r="D2323" t="str">
            <v>4401963DBT</v>
          </cell>
          <cell r="E2323">
            <v>994.03070000000002</v>
          </cell>
        </row>
        <row r="2324">
          <cell r="C2324" t="str">
            <v>广州衣语服饰有限公司</v>
          </cell>
          <cell r="D2324" t="str">
            <v>4401963DBT</v>
          </cell>
          <cell r="E2324">
            <v>994.03070000000002</v>
          </cell>
        </row>
        <row r="2325">
          <cell r="C2325" t="str">
            <v>广州市樟沛贸易有限公司</v>
          </cell>
          <cell r="D2325" t="str">
            <v>4401963BYE</v>
          </cell>
          <cell r="E2325">
            <v>996.21439999999996</v>
          </cell>
        </row>
        <row r="2326">
          <cell r="C2326" t="str">
            <v>广州市互恒进出口贸易有限公司</v>
          </cell>
          <cell r="D2326" t="str">
            <v>4401963BYY</v>
          </cell>
          <cell r="E2326">
            <v>999.9289</v>
          </cell>
        </row>
        <row r="2327">
          <cell r="C2327" t="str">
            <v>广州市互恒进出口贸易有限公司</v>
          </cell>
          <cell r="D2327" t="str">
            <v>4401963BYY</v>
          </cell>
          <cell r="E2327">
            <v>999.9289</v>
          </cell>
        </row>
        <row r="2328">
          <cell r="C2328" t="str">
            <v>广州市尚知贸易有限公司</v>
          </cell>
          <cell r="D2328" t="str">
            <v>4401963BBR</v>
          </cell>
          <cell r="E2328">
            <v>1002.2101</v>
          </cell>
        </row>
        <row r="2329">
          <cell r="C2329" t="str">
            <v>广州市尚知贸易有限公司</v>
          </cell>
          <cell r="D2329" t="str">
            <v>4401963BBR</v>
          </cell>
          <cell r="E2329">
            <v>1002.2101</v>
          </cell>
        </row>
        <row r="2330">
          <cell r="C2330" t="str">
            <v>广州市尚知贸易有限公司</v>
          </cell>
          <cell r="D2330" t="str">
            <v>4401963BBR</v>
          </cell>
          <cell r="E2330">
            <v>1002.2101</v>
          </cell>
        </row>
        <row r="2331">
          <cell r="C2331" t="str">
            <v>广州市维音乐器有限公司</v>
          </cell>
          <cell r="D2331" t="str">
            <v>4401963D1R</v>
          </cell>
          <cell r="E2331">
            <v>1022.3291</v>
          </cell>
        </row>
        <row r="2332">
          <cell r="C2332" t="str">
            <v>广州市维音乐器有限公司</v>
          </cell>
          <cell r="D2332" t="str">
            <v>4401963D1R</v>
          </cell>
          <cell r="E2332">
            <v>1022.3291</v>
          </cell>
        </row>
        <row r="2333">
          <cell r="C2333" t="str">
            <v>广州市维音乐器有限公司</v>
          </cell>
          <cell r="D2333" t="str">
            <v>4401963D1R</v>
          </cell>
          <cell r="E2333">
            <v>1022.3291</v>
          </cell>
        </row>
        <row r="2334">
          <cell r="C2334" t="str">
            <v>广州市维音乐器有限公司</v>
          </cell>
          <cell r="D2334" t="str">
            <v>4401963D1R</v>
          </cell>
          <cell r="E2334">
            <v>1022.3291</v>
          </cell>
        </row>
        <row r="2335">
          <cell r="C2335" t="str">
            <v>广州市三行科技有限公司</v>
          </cell>
          <cell r="D2335" t="str">
            <v>4401960HPX</v>
          </cell>
          <cell r="E2335">
            <v>1030.6867</v>
          </cell>
        </row>
        <row r="2336">
          <cell r="C2336" t="str">
            <v>广州市三行科技有限公司</v>
          </cell>
          <cell r="D2336" t="str">
            <v>4401960HPX</v>
          </cell>
          <cell r="E2336">
            <v>1030.6867</v>
          </cell>
        </row>
        <row r="2337">
          <cell r="C2337" t="str">
            <v>广州市三行科技有限公司</v>
          </cell>
          <cell r="D2337" t="str">
            <v>4401960HPX</v>
          </cell>
          <cell r="E2337">
            <v>1030.6867</v>
          </cell>
        </row>
        <row r="2338">
          <cell r="C2338" t="str">
            <v>广州市利川五金有限公司</v>
          </cell>
          <cell r="D2338">
            <v>4401966354</v>
          </cell>
          <cell r="E2338">
            <v>1031.1335999999999</v>
          </cell>
        </row>
        <row r="2339">
          <cell r="C2339" t="str">
            <v>广州金栋进出口有限公司</v>
          </cell>
          <cell r="D2339" t="str">
            <v>44239685AR</v>
          </cell>
          <cell r="E2339">
            <v>1035.2594999999999</v>
          </cell>
        </row>
        <row r="2340">
          <cell r="C2340" t="str">
            <v>广州市聚晨电子有限公司</v>
          </cell>
          <cell r="D2340" t="str">
            <v>4401963AVB</v>
          </cell>
          <cell r="E2340">
            <v>1037.1709000000001</v>
          </cell>
        </row>
        <row r="2341">
          <cell r="C2341" t="str">
            <v>广州市聚晨电子有限公司</v>
          </cell>
          <cell r="D2341" t="str">
            <v>4401963AVB</v>
          </cell>
          <cell r="E2341">
            <v>1037.1709000000001</v>
          </cell>
        </row>
        <row r="2342">
          <cell r="C2342" t="str">
            <v>广州市聚晨电子有限公司</v>
          </cell>
          <cell r="D2342" t="str">
            <v>4401963AVB</v>
          </cell>
          <cell r="E2342">
            <v>1037.1709000000001</v>
          </cell>
        </row>
        <row r="2343">
          <cell r="C2343" t="str">
            <v>广州森克电子有限公司</v>
          </cell>
          <cell r="D2343" t="str">
            <v>44239684HJ</v>
          </cell>
          <cell r="E2343">
            <v>1037.9038</v>
          </cell>
        </row>
        <row r="2344">
          <cell r="C2344" t="str">
            <v>广州森克电子有限公司</v>
          </cell>
          <cell r="D2344" t="str">
            <v>44239684HJ</v>
          </cell>
          <cell r="E2344">
            <v>1037.9038</v>
          </cell>
        </row>
        <row r="2345">
          <cell r="C2345" t="str">
            <v>广州森克电子有限公司</v>
          </cell>
          <cell r="D2345" t="str">
            <v>44239684HJ</v>
          </cell>
          <cell r="E2345">
            <v>1037.9038</v>
          </cell>
        </row>
        <row r="2346">
          <cell r="C2346" t="str">
            <v>广州一和园艺有限公司</v>
          </cell>
          <cell r="D2346" t="str">
            <v>4401960BMR</v>
          </cell>
          <cell r="E2346">
            <v>1054.8021000000001</v>
          </cell>
        </row>
        <row r="2347">
          <cell r="C2347" t="str">
            <v>广州一和园艺有限公司</v>
          </cell>
          <cell r="D2347" t="str">
            <v>4401960BMR</v>
          </cell>
          <cell r="E2347">
            <v>1054.8021000000001</v>
          </cell>
        </row>
        <row r="2348">
          <cell r="C2348" t="str">
            <v>广州倍纳极新能源科技有限公司</v>
          </cell>
          <cell r="D2348">
            <v>4423963520</v>
          </cell>
          <cell r="E2348">
            <v>1056.0417</v>
          </cell>
        </row>
        <row r="2349">
          <cell r="C2349" t="str">
            <v>广州倍纳极新能源科技有限公司</v>
          </cell>
          <cell r="D2349">
            <v>4423963520</v>
          </cell>
          <cell r="E2349">
            <v>1056.0417</v>
          </cell>
        </row>
        <row r="2350">
          <cell r="C2350" t="str">
            <v>广州红菱电热设备有限公司</v>
          </cell>
          <cell r="D2350">
            <v>4401964643</v>
          </cell>
          <cell r="E2350">
            <v>1056.6902</v>
          </cell>
        </row>
        <row r="2351">
          <cell r="C2351" t="str">
            <v>广州红菱电热设备有限公司</v>
          </cell>
          <cell r="D2351">
            <v>4401964643</v>
          </cell>
          <cell r="E2351">
            <v>1056.6902</v>
          </cell>
        </row>
        <row r="2352">
          <cell r="C2352" t="str">
            <v>广州雅特尼吉他有限公司</v>
          </cell>
          <cell r="D2352" t="str">
            <v>4401968CLX</v>
          </cell>
          <cell r="E2352">
            <v>1057.0046</v>
          </cell>
        </row>
        <row r="2353">
          <cell r="C2353" t="str">
            <v>广州雅特尼吉他有限公司</v>
          </cell>
          <cell r="D2353" t="str">
            <v>4401968CLX</v>
          </cell>
          <cell r="E2353">
            <v>1057.0046</v>
          </cell>
        </row>
        <row r="2354">
          <cell r="C2354" t="str">
            <v>广州大冯进出口有限公司</v>
          </cell>
          <cell r="D2354" t="str">
            <v>4401963M1U</v>
          </cell>
          <cell r="E2354">
            <v>1058.1063999999999</v>
          </cell>
        </row>
        <row r="2355">
          <cell r="C2355" t="str">
            <v>广州大冯进出口有限公司</v>
          </cell>
          <cell r="D2355" t="str">
            <v>4401963M1U</v>
          </cell>
          <cell r="E2355">
            <v>1058.1063999999999</v>
          </cell>
        </row>
        <row r="2356">
          <cell r="C2356" t="str">
            <v>广州大冯进出口有限公司</v>
          </cell>
          <cell r="D2356" t="str">
            <v>4401963M1U</v>
          </cell>
          <cell r="E2356">
            <v>1058.1063999999999</v>
          </cell>
        </row>
        <row r="2357">
          <cell r="C2357" t="str">
            <v>广州大冯进出口有限公司</v>
          </cell>
          <cell r="D2357" t="str">
            <v>4401963M1U</v>
          </cell>
          <cell r="E2357">
            <v>1058.1063999999999</v>
          </cell>
        </row>
        <row r="2358">
          <cell r="C2358" t="str">
            <v>广州市车视帝电子科技有限公司</v>
          </cell>
          <cell r="D2358" t="str">
            <v>4401968A82</v>
          </cell>
          <cell r="E2358">
            <v>1060.3895</v>
          </cell>
        </row>
        <row r="2359">
          <cell r="C2359" t="str">
            <v>广州市车视帝电子科技有限公司</v>
          </cell>
          <cell r="D2359" t="str">
            <v>4401968A82</v>
          </cell>
          <cell r="E2359">
            <v>1060.3895</v>
          </cell>
        </row>
        <row r="2360">
          <cell r="C2360" t="str">
            <v>广州市车视帝电子科技有限公司</v>
          </cell>
          <cell r="D2360" t="str">
            <v>4401968A82</v>
          </cell>
          <cell r="E2360">
            <v>1060.3895</v>
          </cell>
        </row>
        <row r="2361">
          <cell r="C2361" t="str">
            <v>玛速玛（广州）国际贸易有限公司</v>
          </cell>
          <cell r="D2361" t="str">
            <v>4401968CEE</v>
          </cell>
          <cell r="E2361">
            <v>1067.4775</v>
          </cell>
        </row>
        <row r="2362">
          <cell r="C2362" t="str">
            <v>玛速玛（广州）国际贸易有限公司</v>
          </cell>
          <cell r="D2362" t="str">
            <v>4401968CEE</v>
          </cell>
          <cell r="E2362">
            <v>1067.4775</v>
          </cell>
        </row>
        <row r="2363">
          <cell r="C2363" t="str">
            <v>玛速玛（广州）国际贸易有限公司</v>
          </cell>
          <cell r="D2363" t="str">
            <v>4401968CEE</v>
          </cell>
          <cell r="E2363">
            <v>1067.4775</v>
          </cell>
        </row>
        <row r="2364">
          <cell r="C2364" t="str">
            <v>玛速玛（广州）国际贸易有限公司</v>
          </cell>
          <cell r="D2364" t="str">
            <v>4401968CEE</v>
          </cell>
          <cell r="E2364">
            <v>1067.4775</v>
          </cell>
        </row>
        <row r="2365">
          <cell r="C2365" t="str">
            <v>宏翼（广东）新材料有限公司</v>
          </cell>
          <cell r="D2365" t="str">
            <v>4401960Q63</v>
          </cell>
          <cell r="E2365">
            <v>1068.0997</v>
          </cell>
        </row>
        <row r="2366">
          <cell r="C2366" t="str">
            <v>宏翼（广东）新材料有限公司</v>
          </cell>
          <cell r="D2366" t="str">
            <v>4401960Q63</v>
          </cell>
          <cell r="E2366">
            <v>1068.0997</v>
          </cell>
        </row>
        <row r="2367">
          <cell r="C2367" t="str">
            <v>广州云驰工贸有限公司</v>
          </cell>
          <cell r="D2367" t="str">
            <v>4401963K7A</v>
          </cell>
          <cell r="E2367">
            <v>1071.4575</v>
          </cell>
        </row>
        <row r="2368">
          <cell r="C2368" t="str">
            <v>广州云驰工贸有限公司</v>
          </cell>
          <cell r="D2368" t="str">
            <v>4401963K7A</v>
          </cell>
          <cell r="E2368">
            <v>1071.4575</v>
          </cell>
        </row>
        <row r="2369">
          <cell r="C2369" t="str">
            <v>广州云驰工贸有限公司</v>
          </cell>
          <cell r="D2369" t="str">
            <v>4401963K7A</v>
          </cell>
          <cell r="E2369">
            <v>1071.4575</v>
          </cell>
        </row>
        <row r="2370">
          <cell r="C2370" t="str">
            <v>广州云驰工贸有限公司</v>
          </cell>
          <cell r="D2370" t="str">
            <v>4401963K7A</v>
          </cell>
          <cell r="E2370">
            <v>1071.4575</v>
          </cell>
        </row>
        <row r="2371">
          <cell r="C2371" t="str">
            <v>广州市华飞通达科技有限公司</v>
          </cell>
          <cell r="D2371">
            <v>4401966506</v>
          </cell>
          <cell r="E2371">
            <v>1081.2628999999999</v>
          </cell>
        </row>
        <row r="2372">
          <cell r="C2372" t="str">
            <v>广州市华飞通达科技有限公司</v>
          </cell>
          <cell r="D2372">
            <v>4401966506</v>
          </cell>
          <cell r="E2372">
            <v>1081.2628999999999</v>
          </cell>
        </row>
        <row r="2373">
          <cell r="C2373" t="str">
            <v>广州市美晟美容化妆品有限公司</v>
          </cell>
          <cell r="D2373" t="str">
            <v>440194878A</v>
          </cell>
          <cell r="E2373">
            <v>1085.0183</v>
          </cell>
        </row>
        <row r="2374">
          <cell r="C2374" t="str">
            <v>广州纳德鑫纺织有限公司</v>
          </cell>
          <cell r="D2374" t="str">
            <v>4401966F1X</v>
          </cell>
          <cell r="E2374">
            <v>1097.9795999999999</v>
          </cell>
        </row>
        <row r="2375">
          <cell r="C2375" t="str">
            <v>广州纳德鑫纺织有限公司</v>
          </cell>
          <cell r="D2375" t="str">
            <v>4401966F1X</v>
          </cell>
          <cell r="E2375">
            <v>1097.9795999999999</v>
          </cell>
        </row>
        <row r="2376">
          <cell r="C2376" t="str">
            <v>广州纳德鑫纺织有限公司</v>
          </cell>
          <cell r="D2376" t="str">
            <v>4401966F1X</v>
          </cell>
          <cell r="E2376">
            <v>1097.9795999999999</v>
          </cell>
        </row>
        <row r="2377">
          <cell r="C2377" t="str">
            <v>广州瑞熙皮具有限公司</v>
          </cell>
          <cell r="D2377" t="str">
            <v>4401968C9N</v>
          </cell>
          <cell r="E2377">
            <v>1136.9583</v>
          </cell>
        </row>
        <row r="2378">
          <cell r="C2378" t="str">
            <v>广州丰东贸易有限公司</v>
          </cell>
          <cell r="D2378" t="str">
            <v>4401963LYK</v>
          </cell>
          <cell r="E2378">
            <v>1138.8371999999999</v>
          </cell>
        </row>
        <row r="2379">
          <cell r="C2379" t="str">
            <v>帝斯贸易（广州）有限公司</v>
          </cell>
          <cell r="D2379" t="str">
            <v>4401960FC1</v>
          </cell>
          <cell r="E2379">
            <v>1144.8008</v>
          </cell>
        </row>
        <row r="2380">
          <cell r="C2380" t="str">
            <v>帝斯贸易（广州）有限公司</v>
          </cell>
          <cell r="D2380" t="str">
            <v>4401960FC1</v>
          </cell>
          <cell r="E2380">
            <v>1144.8008</v>
          </cell>
        </row>
        <row r="2381">
          <cell r="C2381" t="str">
            <v>帝斯贸易（广州）有限公司</v>
          </cell>
          <cell r="D2381" t="str">
            <v>4401960FC1</v>
          </cell>
          <cell r="E2381">
            <v>1144.8008</v>
          </cell>
        </row>
        <row r="2382">
          <cell r="C2382" t="str">
            <v>增城市新塘迪翔服装有限公司</v>
          </cell>
          <cell r="D2382">
            <v>4401961444</v>
          </cell>
          <cell r="E2382">
            <v>1154.4798000000001</v>
          </cell>
        </row>
        <row r="2383">
          <cell r="C2383" t="str">
            <v>广州市自由行皮具有限公司</v>
          </cell>
          <cell r="D2383" t="str">
            <v>44019689XS</v>
          </cell>
          <cell r="E2383">
            <v>1157.8119999999999</v>
          </cell>
        </row>
        <row r="2384">
          <cell r="C2384" t="str">
            <v>广州市自由行皮具有限公司</v>
          </cell>
          <cell r="D2384" t="str">
            <v>44019689XS</v>
          </cell>
          <cell r="E2384">
            <v>1157.8119999999999</v>
          </cell>
        </row>
        <row r="2385">
          <cell r="C2385" t="str">
            <v>鸿帆（广州）智能科技有限公司</v>
          </cell>
          <cell r="D2385">
            <v>4423963614</v>
          </cell>
          <cell r="E2385">
            <v>1165.2043000000001</v>
          </cell>
        </row>
        <row r="2386">
          <cell r="C2386" t="str">
            <v>鸿帆（广州）智能科技有限公司</v>
          </cell>
          <cell r="D2386">
            <v>4423963614</v>
          </cell>
          <cell r="E2386">
            <v>1165.2043000000001</v>
          </cell>
        </row>
        <row r="2387">
          <cell r="C2387" t="str">
            <v>鸿帆（广州）智能科技有限公司</v>
          </cell>
          <cell r="D2387">
            <v>4423963614</v>
          </cell>
          <cell r="E2387">
            <v>1165.2043000000001</v>
          </cell>
        </row>
        <row r="2388">
          <cell r="C2388" t="str">
            <v>广州楚雨化妆品有限公司</v>
          </cell>
          <cell r="D2388" t="str">
            <v>4401968A4Y</v>
          </cell>
          <cell r="E2388">
            <v>1167.4306999999999</v>
          </cell>
        </row>
        <row r="2389">
          <cell r="C2389" t="str">
            <v>广州祺创电子科技有限公司</v>
          </cell>
          <cell r="D2389" t="str">
            <v>44019609F7</v>
          </cell>
          <cell r="E2389">
            <v>1212.7888</v>
          </cell>
        </row>
        <row r="2390">
          <cell r="C2390" t="str">
            <v>广州祺创电子科技有限公司</v>
          </cell>
          <cell r="D2390" t="str">
            <v>44019609F7</v>
          </cell>
          <cell r="E2390">
            <v>1212.7888</v>
          </cell>
        </row>
        <row r="2391">
          <cell r="C2391" t="str">
            <v>广州祺创电子科技有限公司</v>
          </cell>
          <cell r="D2391" t="str">
            <v>44019609F7</v>
          </cell>
          <cell r="E2391">
            <v>1212.7888</v>
          </cell>
        </row>
        <row r="2392">
          <cell r="C2392" t="str">
            <v>凯宇讯通（广州）电子科技有限公司</v>
          </cell>
          <cell r="D2392" t="str">
            <v>44306650GV</v>
          </cell>
          <cell r="E2392">
            <v>1214.423</v>
          </cell>
        </row>
        <row r="2393">
          <cell r="C2393" t="str">
            <v>凯宇讯通（广州）电子科技有限公司</v>
          </cell>
          <cell r="D2393" t="str">
            <v>44306650GV</v>
          </cell>
          <cell r="E2393">
            <v>1214.423</v>
          </cell>
        </row>
        <row r="2394">
          <cell r="C2394" t="str">
            <v>凯宇讯通（广州）电子科技有限公司</v>
          </cell>
          <cell r="D2394" t="str">
            <v>44306650GV</v>
          </cell>
          <cell r="E2394">
            <v>1214.423</v>
          </cell>
        </row>
        <row r="2395">
          <cell r="C2395" t="str">
            <v>凯宇讯通（广州）电子科技有限公司</v>
          </cell>
          <cell r="D2395" t="str">
            <v>44306650GV</v>
          </cell>
          <cell r="E2395">
            <v>1214.423</v>
          </cell>
        </row>
        <row r="2396">
          <cell r="C2396" t="str">
            <v>广州市晨锋美发用具有限公司</v>
          </cell>
          <cell r="D2396" t="str">
            <v>44019689JK</v>
          </cell>
          <cell r="E2396">
            <v>1249.04</v>
          </cell>
        </row>
        <row r="2397">
          <cell r="C2397" t="str">
            <v>广州市晨锋美发用具有限公司</v>
          </cell>
          <cell r="D2397" t="str">
            <v>44019689JK</v>
          </cell>
          <cell r="E2397">
            <v>1249.04</v>
          </cell>
        </row>
        <row r="2398">
          <cell r="C2398" t="str">
            <v>广州市晨锋美发用具有限公司</v>
          </cell>
          <cell r="D2398" t="str">
            <v>44019689JK</v>
          </cell>
          <cell r="E2398">
            <v>1249.04</v>
          </cell>
        </row>
        <row r="2399">
          <cell r="C2399" t="str">
            <v>广州市晨锋美发用具有限公司</v>
          </cell>
          <cell r="D2399" t="str">
            <v>44019689JK</v>
          </cell>
          <cell r="E2399">
            <v>1249.04</v>
          </cell>
        </row>
        <row r="2400">
          <cell r="C2400" t="str">
            <v>城市之光科技股份有限公司</v>
          </cell>
          <cell r="D2400">
            <v>4423963803</v>
          </cell>
          <cell r="E2400">
            <v>1254.9697000000001</v>
          </cell>
        </row>
        <row r="2401">
          <cell r="C2401" t="str">
            <v>城市之光科技股份有限公司</v>
          </cell>
          <cell r="D2401">
            <v>4423963803</v>
          </cell>
          <cell r="E2401">
            <v>1254.9697000000001</v>
          </cell>
        </row>
        <row r="2402">
          <cell r="C2402" t="str">
            <v>广州艾特国际贸易有限公司</v>
          </cell>
          <cell r="D2402" t="str">
            <v>4401963JLW</v>
          </cell>
          <cell r="E2402">
            <v>1259.3858</v>
          </cell>
        </row>
        <row r="2403">
          <cell r="C2403" t="str">
            <v>广州市帆迅贸易有限公司</v>
          </cell>
          <cell r="D2403" t="str">
            <v>4401960C1M</v>
          </cell>
          <cell r="E2403">
            <v>1264.0517</v>
          </cell>
        </row>
        <row r="2404">
          <cell r="C2404" t="str">
            <v>广州市帆迅贸易有限公司</v>
          </cell>
          <cell r="D2404" t="str">
            <v>4401960C1M</v>
          </cell>
          <cell r="E2404">
            <v>1264.0517</v>
          </cell>
        </row>
        <row r="2405">
          <cell r="C2405" t="str">
            <v>广州市帆迅贸易有限公司</v>
          </cell>
          <cell r="D2405" t="str">
            <v>4401960C1M</v>
          </cell>
          <cell r="E2405">
            <v>1264.0517</v>
          </cell>
        </row>
        <row r="2406">
          <cell r="C2406" t="str">
            <v>广州市帆迅贸易有限公司</v>
          </cell>
          <cell r="D2406" t="str">
            <v>4401960C1M</v>
          </cell>
          <cell r="E2406">
            <v>1264.0517</v>
          </cell>
        </row>
        <row r="2407">
          <cell r="C2407" t="str">
            <v>广州龙禅纺织服装有限公司</v>
          </cell>
          <cell r="D2407" t="str">
            <v>44019609JS</v>
          </cell>
          <cell r="E2407">
            <v>1274.1865</v>
          </cell>
        </row>
        <row r="2408">
          <cell r="C2408" t="str">
            <v>广州凯源水处理设备有限公司</v>
          </cell>
          <cell r="D2408">
            <v>4451966143</v>
          </cell>
          <cell r="E2408">
            <v>1288.5852</v>
          </cell>
        </row>
        <row r="2409">
          <cell r="C2409" t="str">
            <v>广州凯源水处理设备有限公司</v>
          </cell>
          <cell r="D2409">
            <v>4451966143</v>
          </cell>
          <cell r="E2409">
            <v>1288.5852</v>
          </cell>
        </row>
        <row r="2410">
          <cell r="C2410" t="str">
            <v>广州凯源水处理设备有限公司</v>
          </cell>
          <cell r="D2410">
            <v>4451966143</v>
          </cell>
          <cell r="E2410">
            <v>1288.5852</v>
          </cell>
        </row>
        <row r="2411">
          <cell r="C2411" t="str">
            <v>广州凯源水处理设备有限公司</v>
          </cell>
          <cell r="D2411">
            <v>4451966143</v>
          </cell>
          <cell r="E2411">
            <v>1288.5852</v>
          </cell>
        </row>
        <row r="2412">
          <cell r="C2412" t="str">
            <v>广州金瑞电器科技有限公司</v>
          </cell>
          <cell r="D2412" t="str">
            <v>4401960LBD</v>
          </cell>
          <cell r="E2412">
            <v>1292.2619</v>
          </cell>
        </row>
        <row r="2413">
          <cell r="C2413" t="str">
            <v>广州金瑞电器科技有限公司</v>
          </cell>
          <cell r="D2413" t="str">
            <v>4401960LBD</v>
          </cell>
          <cell r="E2413">
            <v>1292.2619</v>
          </cell>
        </row>
        <row r="2414">
          <cell r="C2414" t="str">
            <v>广州金瑞电器科技有限公司</v>
          </cell>
          <cell r="D2414" t="str">
            <v>4401960LBD</v>
          </cell>
          <cell r="E2414">
            <v>1292.2619</v>
          </cell>
        </row>
        <row r="2415">
          <cell r="C2415" t="str">
            <v>广州威玛尔电子科技有限公司</v>
          </cell>
          <cell r="D2415" t="str">
            <v>4401963BG0</v>
          </cell>
          <cell r="E2415">
            <v>1312.579</v>
          </cell>
        </row>
        <row r="2416">
          <cell r="C2416" t="str">
            <v>广州威玛尔电子科技有限公司</v>
          </cell>
          <cell r="D2416" t="str">
            <v>4401963BG0</v>
          </cell>
          <cell r="E2416">
            <v>1312.579</v>
          </cell>
        </row>
        <row r="2417">
          <cell r="C2417" t="str">
            <v>广州威玛尔电子科技有限公司</v>
          </cell>
          <cell r="D2417" t="str">
            <v>4401963BG0</v>
          </cell>
          <cell r="E2417">
            <v>1312.579</v>
          </cell>
        </row>
        <row r="2418">
          <cell r="C2418" t="str">
            <v>广州威玛尔电子科技有限公司</v>
          </cell>
          <cell r="D2418" t="str">
            <v>4401963BG0</v>
          </cell>
          <cell r="E2418">
            <v>1312.579</v>
          </cell>
        </row>
        <row r="2419">
          <cell r="C2419" t="str">
            <v>广州瑞企迩进出口贸易有限公司</v>
          </cell>
          <cell r="D2419" t="str">
            <v>4401963C0R</v>
          </cell>
          <cell r="E2419">
            <v>1334.3562999999999</v>
          </cell>
        </row>
        <row r="2420">
          <cell r="C2420" t="str">
            <v>广州瑞企迩进出口贸易有限公司</v>
          </cell>
          <cell r="D2420" t="str">
            <v>4401963C0R</v>
          </cell>
          <cell r="E2420">
            <v>1334.3562999999999</v>
          </cell>
        </row>
        <row r="2421">
          <cell r="C2421" t="str">
            <v>广州瑞企迩进出口贸易有限公司</v>
          </cell>
          <cell r="D2421" t="str">
            <v>4401963C0R</v>
          </cell>
          <cell r="E2421">
            <v>1334.3562999999999</v>
          </cell>
        </row>
        <row r="2422">
          <cell r="C2422" t="str">
            <v>广州寰世贸易有限公司</v>
          </cell>
          <cell r="D2422" t="str">
            <v>4401960CY9</v>
          </cell>
          <cell r="E2422">
            <v>1344.6523</v>
          </cell>
        </row>
        <row r="2423">
          <cell r="C2423" t="str">
            <v>广州寰世贸易有限公司</v>
          </cell>
          <cell r="D2423" t="str">
            <v>4401960CY9</v>
          </cell>
          <cell r="E2423">
            <v>1344.6523</v>
          </cell>
        </row>
        <row r="2424">
          <cell r="C2424" t="str">
            <v>广州成鸿汽车用品有限公司</v>
          </cell>
          <cell r="D2424" t="str">
            <v>4401960G14</v>
          </cell>
          <cell r="E2424">
            <v>1345.8683000000001</v>
          </cell>
        </row>
        <row r="2425">
          <cell r="C2425" t="str">
            <v>广州成鸿汽车用品有限公司</v>
          </cell>
          <cell r="D2425" t="str">
            <v>4401960G14</v>
          </cell>
          <cell r="E2425">
            <v>1345.8683000000001</v>
          </cell>
        </row>
        <row r="2426">
          <cell r="C2426" t="str">
            <v>广州成鸿汽车用品有限公司</v>
          </cell>
          <cell r="D2426" t="str">
            <v>4401960G14</v>
          </cell>
          <cell r="E2426">
            <v>1345.8683000000001</v>
          </cell>
        </row>
        <row r="2427">
          <cell r="C2427" t="str">
            <v>广州市弘缘电子有限公司</v>
          </cell>
          <cell r="D2427">
            <v>4423963997</v>
          </cell>
          <cell r="E2427">
            <v>1360.6447000000001</v>
          </cell>
        </row>
        <row r="2428">
          <cell r="C2428" t="str">
            <v>广州市弘缘电子有限公司</v>
          </cell>
          <cell r="D2428">
            <v>4423963997</v>
          </cell>
          <cell r="E2428">
            <v>1360.6447000000001</v>
          </cell>
        </row>
        <row r="2429">
          <cell r="C2429" t="str">
            <v>广州市铭成橡塑科技有限公司</v>
          </cell>
          <cell r="D2429">
            <v>4401968372</v>
          </cell>
          <cell r="E2429">
            <v>1366.6125</v>
          </cell>
        </row>
        <row r="2430">
          <cell r="C2430" t="str">
            <v>广州市铭成橡塑科技有限公司</v>
          </cell>
          <cell r="D2430">
            <v>4401968372</v>
          </cell>
          <cell r="E2430">
            <v>1366.6125</v>
          </cell>
        </row>
        <row r="2431">
          <cell r="C2431" t="str">
            <v>广州市铭成橡塑科技有限公司</v>
          </cell>
          <cell r="D2431">
            <v>4401968372</v>
          </cell>
          <cell r="E2431">
            <v>1366.6125</v>
          </cell>
        </row>
        <row r="2432">
          <cell r="C2432" t="str">
            <v>广州市铭成橡塑科技有限公司</v>
          </cell>
          <cell r="D2432">
            <v>4401968372</v>
          </cell>
          <cell r="E2432">
            <v>1366.6125</v>
          </cell>
        </row>
        <row r="2433">
          <cell r="C2433" t="str">
            <v>广州市维视电子有限公司</v>
          </cell>
          <cell r="D2433" t="str">
            <v>4401968AE9</v>
          </cell>
          <cell r="E2433">
            <v>1368.7032999999999</v>
          </cell>
        </row>
        <row r="2434">
          <cell r="C2434" t="str">
            <v>广州市维视电子有限公司</v>
          </cell>
          <cell r="D2434" t="str">
            <v>4401968AE9</v>
          </cell>
          <cell r="E2434">
            <v>1368.7032999999999</v>
          </cell>
        </row>
        <row r="2435">
          <cell r="C2435" t="str">
            <v>广州市维视电子有限公司</v>
          </cell>
          <cell r="D2435" t="str">
            <v>4401968AE9</v>
          </cell>
          <cell r="E2435">
            <v>1368.7032999999999</v>
          </cell>
        </row>
        <row r="2436">
          <cell r="C2436" t="str">
            <v>广州市维视电子有限公司</v>
          </cell>
          <cell r="D2436" t="str">
            <v>4401968AE9</v>
          </cell>
          <cell r="E2436">
            <v>1368.7032999999999</v>
          </cell>
        </row>
        <row r="2437">
          <cell r="C2437" t="str">
            <v>广州悦勋电器有限公司</v>
          </cell>
          <cell r="D2437" t="str">
            <v>44239685GP</v>
          </cell>
          <cell r="E2437">
            <v>1394.7017000000001</v>
          </cell>
        </row>
        <row r="2438">
          <cell r="C2438" t="str">
            <v>广州悦勋电器有限公司</v>
          </cell>
          <cell r="D2438" t="str">
            <v>44239685GP</v>
          </cell>
          <cell r="E2438">
            <v>1394.7017000000001</v>
          </cell>
        </row>
        <row r="2439">
          <cell r="C2439" t="str">
            <v>广东康立科技发展有限公司</v>
          </cell>
          <cell r="D2439" t="str">
            <v>4401963GME</v>
          </cell>
          <cell r="E2439">
            <v>1409.2728999999999</v>
          </cell>
        </row>
        <row r="2440">
          <cell r="C2440" t="str">
            <v>广东康立科技发展有限公司</v>
          </cell>
          <cell r="D2440" t="str">
            <v>4401963GME</v>
          </cell>
          <cell r="E2440">
            <v>1409.2728999999999</v>
          </cell>
        </row>
        <row r="2441">
          <cell r="C2441" t="str">
            <v>广东康立科技发展有限公司</v>
          </cell>
          <cell r="D2441" t="str">
            <v>4401963GME</v>
          </cell>
          <cell r="E2441">
            <v>1409.2728999999999</v>
          </cell>
        </row>
        <row r="2442">
          <cell r="C2442" t="str">
            <v>广东康立科技发展有限公司</v>
          </cell>
          <cell r="D2442" t="str">
            <v>4401963GME</v>
          </cell>
          <cell r="E2442">
            <v>1409.2728999999999</v>
          </cell>
        </row>
        <row r="2443">
          <cell r="C2443" t="str">
            <v>广州宁穗塑料有限公司</v>
          </cell>
          <cell r="D2443" t="str">
            <v>4401963KEZ</v>
          </cell>
          <cell r="E2443">
            <v>1414.2188000000001</v>
          </cell>
        </row>
        <row r="2444">
          <cell r="C2444" t="str">
            <v>广州宁穗塑料有限公司</v>
          </cell>
          <cell r="D2444" t="str">
            <v>4401963KEZ</v>
          </cell>
          <cell r="E2444">
            <v>1414.2188000000001</v>
          </cell>
        </row>
        <row r="2445">
          <cell r="C2445" t="str">
            <v>广州宁穗塑料有限公司</v>
          </cell>
          <cell r="D2445" t="str">
            <v>4401963KEZ</v>
          </cell>
          <cell r="E2445">
            <v>1414.2188000000001</v>
          </cell>
        </row>
        <row r="2446">
          <cell r="C2446" t="str">
            <v>广州宁穗塑料有限公司</v>
          </cell>
          <cell r="D2446" t="str">
            <v>4401963KEZ</v>
          </cell>
          <cell r="E2446">
            <v>1414.2188000000001</v>
          </cell>
        </row>
        <row r="2447">
          <cell r="C2447" t="str">
            <v>广州市安固利进出口有限公司</v>
          </cell>
          <cell r="D2447" t="str">
            <v>4401963KHK</v>
          </cell>
          <cell r="E2447">
            <v>1428.9911999999999</v>
          </cell>
        </row>
        <row r="2448">
          <cell r="C2448" t="str">
            <v>广州市安固利进出口有限公司</v>
          </cell>
          <cell r="D2448" t="str">
            <v>4401963KHK</v>
          </cell>
          <cell r="E2448">
            <v>1428.9911999999999</v>
          </cell>
        </row>
        <row r="2449">
          <cell r="C2449" t="str">
            <v>广州市安固利进出口有限公司</v>
          </cell>
          <cell r="D2449" t="str">
            <v>4401963KHK</v>
          </cell>
          <cell r="E2449">
            <v>1428.9911999999999</v>
          </cell>
        </row>
        <row r="2450">
          <cell r="C2450" t="str">
            <v>广州市安固利进出口有限公司</v>
          </cell>
          <cell r="D2450" t="str">
            <v>4401963KHK</v>
          </cell>
          <cell r="E2450">
            <v>1428.9911999999999</v>
          </cell>
        </row>
        <row r="2451">
          <cell r="C2451" t="str">
            <v>广州市一二三新材料有限公司</v>
          </cell>
          <cell r="D2451" t="str">
            <v>44019689F6</v>
          </cell>
          <cell r="E2451">
            <v>1444.5284999999999</v>
          </cell>
        </row>
        <row r="2452">
          <cell r="C2452" t="str">
            <v>广州市一二三新材料有限公司</v>
          </cell>
          <cell r="D2452" t="str">
            <v>44019689F6</v>
          </cell>
          <cell r="E2452">
            <v>1444.5284999999999</v>
          </cell>
        </row>
        <row r="2453">
          <cell r="C2453" t="str">
            <v>广州安迪玛逊家具有限公司</v>
          </cell>
          <cell r="D2453" t="str">
            <v>44239684M6</v>
          </cell>
          <cell r="E2453">
            <v>1446.337</v>
          </cell>
        </row>
        <row r="2454">
          <cell r="C2454" t="str">
            <v>康亦健（集团）有限公司</v>
          </cell>
          <cell r="D2454">
            <v>4430965018</v>
          </cell>
          <cell r="E2454">
            <v>1477.9736</v>
          </cell>
        </row>
        <row r="2455">
          <cell r="C2455" t="str">
            <v>康亦健（集团）有限公司</v>
          </cell>
          <cell r="D2455">
            <v>4430965018</v>
          </cell>
          <cell r="E2455">
            <v>1477.9736</v>
          </cell>
        </row>
        <row r="2456">
          <cell r="C2456" t="str">
            <v>广州米奇车鞋业进出口有限公司</v>
          </cell>
          <cell r="D2456" t="str">
            <v>44019691A8</v>
          </cell>
          <cell r="E2456">
            <v>1493.0841</v>
          </cell>
        </row>
        <row r="2457">
          <cell r="C2457" t="str">
            <v>广州米奇车鞋业进出口有限公司</v>
          </cell>
          <cell r="D2457" t="str">
            <v>44019691A8</v>
          </cell>
          <cell r="E2457">
            <v>1493.0841</v>
          </cell>
        </row>
        <row r="2458">
          <cell r="C2458" t="str">
            <v>广州金旎斯进出口有限公司</v>
          </cell>
          <cell r="D2458" t="str">
            <v>4401963BSL</v>
          </cell>
          <cell r="E2458">
            <v>1497.7218</v>
          </cell>
        </row>
        <row r="2459">
          <cell r="C2459" t="str">
            <v>广州金旎斯进出口有限公司</v>
          </cell>
          <cell r="D2459" t="str">
            <v>4401963BSL</v>
          </cell>
          <cell r="E2459">
            <v>1497.7218</v>
          </cell>
        </row>
        <row r="2460">
          <cell r="C2460" t="str">
            <v>广州金旎斯进出口有限公司</v>
          </cell>
          <cell r="D2460" t="str">
            <v>4401963BSL</v>
          </cell>
          <cell r="E2460">
            <v>1497.7218</v>
          </cell>
        </row>
        <row r="2461">
          <cell r="C2461" t="str">
            <v>广州市冰朵化妆品有限公司</v>
          </cell>
          <cell r="D2461" t="str">
            <v>4401963CJP</v>
          </cell>
          <cell r="E2461">
            <v>1512.9186999999999</v>
          </cell>
        </row>
        <row r="2462">
          <cell r="C2462" t="str">
            <v>广州驰亮建材有限公司</v>
          </cell>
          <cell r="D2462" t="str">
            <v>4401963D83</v>
          </cell>
          <cell r="E2462">
            <v>1517.856</v>
          </cell>
        </row>
        <row r="2463">
          <cell r="C2463" t="str">
            <v>广州驰亮建材有限公司</v>
          </cell>
          <cell r="D2463" t="str">
            <v>4401963D83</v>
          </cell>
          <cell r="E2463">
            <v>1517.856</v>
          </cell>
        </row>
        <row r="2464">
          <cell r="C2464" t="str">
            <v>广州驰亮建材有限公司</v>
          </cell>
          <cell r="D2464" t="str">
            <v>4401963D83</v>
          </cell>
          <cell r="E2464">
            <v>1517.856</v>
          </cell>
        </row>
        <row r="2465">
          <cell r="C2465" t="str">
            <v>广州驰亮建材有限公司</v>
          </cell>
          <cell r="D2465" t="str">
            <v>4401963D83</v>
          </cell>
          <cell r="E2465">
            <v>1517.856</v>
          </cell>
        </row>
        <row r="2466">
          <cell r="C2466" t="str">
            <v>广州惠璞建材有限公司</v>
          </cell>
          <cell r="D2466" t="str">
            <v>4401963G7V</v>
          </cell>
          <cell r="E2466">
            <v>1518.1</v>
          </cell>
        </row>
        <row r="2467">
          <cell r="C2467" t="str">
            <v>广州惠璞建材有限公司</v>
          </cell>
          <cell r="D2467" t="str">
            <v>4401963G7V</v>
          </cell>
          <cell r="E2467">
            <v>1518.1</v>
          </cell>
        </row>
        <row r="2468">
          <cell r="C2468" t="str">
            <v>广州华耐科技有限公司</v>
          </cell>
          <cell r="D2468" t="str">
            <v>4401968BC8</v>
          </cell>
          <cell r="E2468">
            <v>1520.1901</v>
          </cell>
        </row>
        <row r="2469">
          <cell r="C2469" t="str">
            <v>广州华耐科技有限公司</v>
          </cell>
          <cell r="D2469" t="str">
            <v>4401968BC8</v>
          </cell>
          <cell r="E2469">
            <v>1520.1901</v>
          </cell>
        </row>
        <row r="2470">
          <cell r="C2470" t="str">
            <v>广州华耐科技有限公司</v>
          </cell>
          <cell r="D2470" t="str">
            <v>4401968BC8</v>
          </cell>
          <cell r="E2470">
            <v>1520.1901</v>
          </cell>
        </row>
        <row r="2471">
          <cell r="C2471" t="str">
            <v>广州华耐科技有限公司</v>
          </cell>
          <cell r="D2471" t="str">
            <v>4401968BC8</v>
          </cell>
          <cell r="E2471">
            <v>1520.1901</v>
          </cell>
        </row>
        <row r="2472">
          <cell r="C2472" t="str">
            <v>广州市鹏发进出口贸易有限公司</v>
          </cell>
          <cell r="D2472">
            <v>4423964682</v>
          </cell>
          <cell r="E2472">
            <v>1538.5726999999999</v>
          </cell>
        </row>
        <row r="2473">
          <cell r="C2473" t="str">
            <v>广州市鹏发进出口贸易有限公司</v>
          </cell>
          <cell r="D2473">
            <v>4423964682</v>
          </cell>
          <cell r="E2473">
            <v>1538.5726999999999</v>
          </cell>
        </row>
        <row r="2474">
          <cell r="C2474" t="str">
            <v>广东蛟龙电器有限公司</v>
          </cell>
          <cell r="D2474" t="str">
            <v>4401963HX8</v>
          </cell>
          <cell r="E2474">
            <v>1543.4369999999999</v>
          </cell>
        </row>
        <row r="2475">
          <cell r="C2475" t="str">
            <v>广东蛟龙电器有限公司</v>
          </cell>
          <cell r="D2475" t="str">
            <v>4401963HX8</v>
          </cell>
          <cell r="E2475">
            <v>1543.4369999999999</v>
          </cell>
        </row>
        <row r="2476">
          <cell r="C2476" t="str">
            <v>广东蛟龙电器有限公司</v>
          </cell>
          <cell r="D2476" t="str">
            <v>4401963HX8</v>
          </cell>
          <cell r="E2476">
            <v>1543.4369999999999</v>
          </cell>
        </row>
        <row r="2477">
          <cell r="C2477" t="str">
            <v>广州市健新塑料制品有限公司</v>
          </cell>
          <cell r="D2477">
            <v>4423965343</v>
          </cell>
          <cell r="E2477">
            <v>1546.1382000000001</v>
          </cell>
        </row>
        <row r="2478">
          <cell r="C2478" t="str">
            <v>广州市健新塑料制品有限公司</v>
          </cell>
          <cell r="D2478">
            <v>4423965343</v>
          </cell>
          <cell r="E2478">
            <v>1546.1382000000001</v>
          </cell>
        </row>
        <row r="2479">
          <cell r="C2479" t="str">
            <v>广州市健新塑料制品有限公司</v>
          </cell>
          <cell r="D2479">
            <v>4423965343</v>
          </cell>
          <cell r="E2479">
            <v>1546.1382000000001</v>
          </cell>
        </row>
        <row r="2480">
          <cell r="C2480" t="str">
            <v>佳丽福板业（广州）有限公司</v>
          </cell>
          <cell r="D2480">
            <v>4423964834</v>
          </cell>
          <cell r="E2480">
            <v>1591.5420999999999</v>
          </cell>
        </row>
        <row r="2481">
          <cell r="C2481" t="str">
            <v>佳丽福板业（广州）有限公司</v>
          </cell>
          <cell r="D2481">
            <v>4423964834</v>
          </cell>
          <cell r="E2481">
            <v>1591.5420999999999</v>
          </cell>
        </row>
        <row r="2482">
          <cell r="C2482" t="str">
            <v>广州通轩进出口有限公司</v>
          </cell>
          <cell r="D2482" t="str">
            <v>4401968A2R</v>
          </cell>
          <cell r="E2482">
            <v>1593.4076</v>
          </cell>
        </row>
        <row r="2483">
          <cell r="C2483" t="str">
            <v>凌航达（广东）科技有限公司</v>
          </cell>
          <cell r="D2483" t="str">
            <v>4401960E2A</v>
          </cell>
          <cell r="E2483">
            <v>1594.2003</v>
          </cell>
        </row>
        <row r="2484">
          <cell r="C2484" t="str">
            <v>凌航达（广东）科技有限公司</v>
          </cell>
          <cell r="D2484" t="str">
            <v>4401960E2A</v>
          </cell>
          <cell r="E2484">
            <v>1594.2003</v>
          </cell>
        </row>
        <row r="2485">
          <cell r="C2485" t="str">
            <v>凌航达（广东）科技有限公司</v>
          </cell>
          <cell r="D2485" t="str">
            <v>4401960E2A</v>
          </cell>
          <cell r="E2485">
            <v>1594.2003</v>
          </cell>
        </row>
        <row r="2486">
          <cell r="C2486" t="str">
            <v>凌航达（广东）科技有限公司</v>
          </cell>
          <cell r="D2486" t="str">
            <v>4401960E2A</v>
          </cell>
          <cell r="E2486">
            <v>1594.2003</v>
          </cell>
        </row>
        <row r="2487">
          <cell r="C2487" t="str">
            <v>广州市思托贸易有限公司</v>
          </cell>
          <cell r="D2487" t="str">
            <v>4401963AFF</v>
          </cell>
          <cell r="E2487">
            <v>1605.587</v>
          </cell>
        </row>
        <row r="2488">
          <cell r="C2488" t="str">
            <v>广州市思托贸易有限公司</v>
          </cell>
          <cell r="D2488" t="str">
            <v>4401963AFF</v>
          </cell>
          <cell r="E2488">
            <v>1605.587</v>
          </cell>
        </row>
        <row r="2489">
          <cell r="C2489" t="str">
            <v>广州市思托贸易有限公司</v>
          </cell>
          <cell r="D2489" t="str">
            <v>4401963AFF</v>
          </cell>
          <cell r="E2489">
            <v>1605.587</v>
          </cell>
        </row>
        <row r="2490">
          <cell r="C2490" t="str">
            <v>广州市熠荣皮具有限公司</v>
          </cell>
          <cell r="D2490" t="str">
            <v>4401968CJJ</v>
          </cell>
          <cell r="E2490">
            <v>1608.0802000000001</v>
          </cell>
        </row>
        <row r="2491">
          <cell r="C2491" t="str">
            <v>广州市熠荣皮具有限公司</v>
          </cell>
          <cell r="D2491" t="str">
            <v>4401968CJJ</v>
          </cell>
          <cell r="E2491">
            <v>1608.0802000000001</v>
          </cell>
        </row>
        <row r="2492">
          <cell r="C2492" t="str">
            <v>广州市熠荣皮具有限公司</v>
          </cell>
          <cell r="D2492" t="str">
            <v>4401968CJJ</v>
          </cell>
          <cell r="E2492">
            <v>1608.0802000000001</v>
          </cell>
        </row>
        <row r="2493">
          <cell r="C2493" t="str">
            <v>广州嘉路华热泵制冷设备有限公司</v>
          </cell>
          <cell r="D2493" t="str">
            <v>4401968ANB</v>
          </cell>
          <cell r="E2493">
            <v>1608.4090000000001</v>
          </cell>
        </row>
        <row r="2494">
          <cell r="C2494" t="str">
            <v>广州嘉路华热泵制冷设备有限公司</v>
          </cell>
          <cell r="D2494" t="str">
            <v>4401968ANB</v>
          </cell>
          <cell r="E2494">
            <v>1608.4090000000001</v>
          </cell>
        </row>
        <row r="2495">
          <cell r="C2495" t="str">
            <v>广州嘉路华热泵制冷设备有限公司</v>
          </cell>
          <cell r="D2495" t="str">
            <v>4401968ANB</v>
          </cell>
          <cell r="E2495">
            <v>1608.4090000000001</v>
          </cell>
        </row>
        <row r="2496">
          <cell r="C2496" t="str">
            <v>广州雨纳海服饰有限公司</v>
          </cell>
          <cell r="D2496" t="str">
            <v>44239684DE</v>
          </cell>
          <cell r="E2496">
            <v>1613.0039999999999</v>
          </cell>
        </row>
        <row r="2497">
          <cell r="C2497" t="str">
            <v>广州雨纳海服饰有限公司</v>
          </cell>
          <cell r="D2497" t="str">
            <v>44239684DE</v>
          </cell>
          <cell r="E2497">
            <v>1613.0039999999999</v>
          </cell>
        </row>
        <row r="2498">
          <cell r="C2498" t="str">
            <v>广州乐源充气制品有限公司</v>
          </cell>
          <cell r="D2498" t="str">
            <v>44019689DJ</v>
          </cell>
          <cell r="E2498">
            <v>1618.1715999999999</v>
          </cell>
        </row>
        <row r="2499">
          <cell r="C2499" t="str">
            <v>广州乐源充气制品有限公司</v>
          </cell>
          <cell r="D2499" t="str">
            <v>44019689DJ</v>
          </cell>
          <cell r="E2499">
            <v>1618.1715999999999</v>
          </cell>
        </row>
        <row r="2500">
          <cell r="C2500" t="str">
            <v>广州乐源充气制品有限公司</v>
          </cell>
          <cell r="D2500" t="str">
            <v>44019689DJ</v>
          </cell>
          <cell r="E2500">
            <v>1618.1715999999999</v>
          </cell>
        </row>
        <row r="2501">
          <cell r="C2501" t="str">
            <v>欧童进出口贸易（广州）有限公司</v>
          </cell>
          <cell r="D2501" t="str">
            <v>4401966KGZ</v>
          </cell>
          <cell r="E2501">
            <v>1629.9394</v>
          </cell>
        </row>
        <row r="2502">
          <cell r="C2502" t="str">
            <v>广州市晟昇通科技有限公司</v>
          </cell>
          <cell r="D2502" t="str">
            <v>4401960KKL</v>
          </cell>
          <cell r="E2502">
            <v>1646.5172</v>
          </cell>
        </row>
        <row r="2503">
          <cell r="C2503" t="str">
            <v>广州市晟昇通科技有限公司</v>
          </cell>
          <cell r="D2503" t="str">
            <v>4401960KKL</v>
          </cell>
          <cell r="E2503">
            <v>1646.5172</v>
          </cell>
        </row>
        <row r="2504">
          <cell r="C2504" t="str">
            <v>广州戴睿光学眼镜有限公司</v>
          </cell>
          <cell r="D2504">
            <v>4423962484</v>
          </cell>
          <cell r="E2504">
            <v>1656.4344000000001</v>
          </cell>
        </row>
        <row r="2505">
          <cell r="C2505" t="str">
            <v>广州戴睿光学眼镜有限公司</v>
          </cell>
          <cell r="D2505">
            <v>4423962484</v>
          </cell>
          <cell r="E2505">
            <v>1656.4344000000001</v>
          </cell>
        </row>
        <row r="2506">
          <cell r="C2506" t="str">
            <v>广州昌胜玩具制造有限公司</v>
          </cell>
          <cell r="D2506" t="str">
            <v>440194878F</v>
          </cell>
          <cell r="E2506">
            <v>1711.5052000000001</v>
          </cell>
        </row>
        <row r="2507">
          <cell r="C2507" t="str">
            <v>广州普瑞玛标识科技有限公司</v>
          </cell>
          <cell r="D2507" t="str">
            <v>4401960C98</v>
          </cell>
          <cell r="E2507">
            <v>1717.0612000000001</v>
          </cell>
        </row>
        <row r="2508">
          <cell r="C2508" t="str">
            <v>广州普瑞玛标识科技有限公司</v>
          </cell>
          <cell r="D2508" t="str">
            <v>4401960C98</v>
          </cell>
          <cell r="E2508">
            <v>1717.0612000000001</v>
          </cell>
        </row>
        <row r="2509">
          <cell r="C2509" t="str">
            <v>广州普瑞玛标识科技有限公司</v>
          </cell>
          <cell r="D2509" t="str">
            <v>4401960C98</v>
          </cell>
          <cell r="E2509">
            <v>1717.0612000000001</v>
          </cell>
        </row>
        <row r="2510">
          <cell r="C2510" t="str">
            <v>广州普瑞玛标识科技有限公司</v>
          </cell>
          <cell r="D2510" t="str">
            <v>4401960C98</v>
          </cell>
          <cell r="E2510">
            <v>1717.0612000000001</v>
          </cell>
        </row>
        <row r="2511">
          <cell r="C2511" t="str">
            <v>广州万仕得涂料科技有限公司</v>
          </cell>
          <cell r="D2511" t="str">
            <v>4401963AJL</v>
          </cell>
          <cell r="E2511">
            <v>1722.1005</v>
          </cell>
        </row>
        <row r="2512">
          <cell r="C2512" t="str">
            <v>广州万仕得涂料科技有限公司</v>
          </cell>
          <cell r="D2512" t="str">
            <v>4401963AJL</v>
          </cell>
          <cell r="E2512">
            <v>1722.1005</v>
          </cell>
        </row>
        <row r="2513">
          <cell r="C2513" t="str">
            <v>广州万仕得涂料科技有限公司</v>
          </cell>
          <cell r="D2513" t="str">
            <v>4401963AJL</v>
          </cell>
          <cell r="E2513">
            <v>1722.1005</v>
          </cell>
        </row>
        <row r="2514">
          <cell r="C2514" t="str">
            <v>广州普今电子股份有限公司</v>
          </cell>
          <cell r="D2514">
            <v>4401961550</v>
          </cell>
          <cell r="E2514">
            <v>1751.1384</v>
          </cell>
        </row>
        <row r="2515">
          <cell r="C2515" t="str">
            <v>广州普今电子股份有限公司</v>
          </cell>
          <cell r="D2515">
            <v>4401961550</v>
          </cell>
          <cell r="E2515">
            <v>1751.1384</v>
          </cell>
        </row>
        <row r="2516">
          <cell r="C2516" t="str">
            <v>广州普今电子股份有限公司</v>
          </cell>
          <cell r="D2516">
            <v>4401961550</v>
          </cell>
          <cell r="E2516">
            <v>1751.1384</v>
          </cell>
        </row>
        <row r="2517">
          <cell r="C2517" t="str">
            <v>广州普今电子股份有限公司</v>
          </cell>
          <cell r="D2517">
            <v>4401961550</v>
          </cell>
          <cell r="E2517">
            <v>1751.1384</v>
          </cell>
        </row>
        <row r="2518">
          <cell r="C2518" t="str">
            <v>广州市和必括乐器有限公司</v>
          </cell>
          <cell r="D2518" t="str">
            <v>4401960AGS</v>
          </cell>
          <cell r="E2518">
            <v>1785.9783</v>
          </cell>
        </row>
        <row r="2519">
          <cell r="C2519" t="str">
            <v>广州市和必括乐器有限公司</v>
          </cell>
          <cell r="D2519" t="str">
            <v>4401960AGS</v>
          </cell>
          <cell r="E2519">
            <v>1785.9783</v>
          </cell>
        </row>
        <row r="2520">
          <cell r="C2520" t="str">
            <v>广州市和必括乐器有限公司</v>
          </cell>
          <cell r="D2520" t="str">
            <v>4401960AGS</v>
          </cell>
          <cell r="E2520">
            <v>1785.9783</v>
          </cell>
        </row>
        <row r="2521">
          <cell r="C2521" t="str">
            <v>广州市和必括乐器有限公司</v>
          </cell>
          <cell r="D2521" t="str">
            <v>4401960AGS</v>
          </cell>
          <cell r="E2521">
            <v>1785.9783</v>
          </cell>
        </row>
        <row r="2522">
          <cell r="C2522" t="str">
            <v>广州市泊硕贸易有限公司</v>
          </cell>
          <cell r="D2522" t="str">
            <v>4401963BJC</v>
          </cell>
          <cell r="E2522">
            <v>1788.9482</v>
          </cell>
        </row>
        <row r="2523">
          <cell r="C2523" t="str">
            <v>广州圣堡史贸易进出口有限公司</v>
          </cell>
          <cell r="D2523" t="str">
            <v>4401960MPX</v>
          </cell>
          <cell r="E2523">
            <v>1813.0651</v>
          </cell>
        </row>
        <row r="2524">
          <cell r="C2524" t="str">
            <v>广州圣堡史贸易进出口有限公司</v>
          </cell>
          <cell r="D2524" t="str">
            <v>4401960MPX</v>
          </cell>
          <cell r="E2524">
            <v>1813.0651</v>
          </cell>
        </row>
        <row r="2525">
          <cell r="C2525" t="str">
            <v>广州市华星电器有限公司</v>
          </cell>
          <cell r="D2525">
            <v>4401968777</v>
          </cell>
          <cell r="E2525">
            <v>1819.6932999999999</v>
          </cell>
        </row>
        <row r="2526">
          <cell r="C2526" t="str">
            <v>广州市华星电器有限公司</v>
          </cell>
          <cell r="D2526">
            <v>4401968777</v>
          </cell>
          <cell r="E2526">
            <v>1819.6932999999999</v>
          </cell>
        </row>
        <row r="2527">
          <cell r="C2527" t="str">
            <v>广州欧莱斯机电实业有限公司</v>
          </cell>
          <cell r="D2527" t="str">
            <v>44019609EU</v>
          </cell>
          <cell r="E2527">
            <v>1858.6958</v>
          </cell>
        </row>
        <row r="2528">
          <cell r="C2528" t="str">
            <v>广州欧莱斯机电实业有限公司</v>
          </cell>
          <cell r="D2528" t="str">
            <v>44019609EU</v>
          </cell>
          <cell r="E2528">
            <v>1858.6958</v>
          </cell>
        </row>
        <row r="2529">
          <cell r="C2529" t="str">
            <v>广州欧莱斯机电实业有限公司</v>
          </cell>
          <cell r="D2529" t="str">
            <v>44019609EU</v>
          </cell>
          <cell r="E2529">
            <v>1858.6958</v>
          </cell>
        </row>
        <row r="2530">
          <cell r="C2530" t="str">
            <v>广州市旺达美容美发工具有限公司</v>
          </cell>
          <cell r="D2530" t="str">
            <v>4401963BKG</v>
          </cell>
          <cell r="E2530">
            <v>1871.1726000000001</v>
          </cell>
        </row>
        <row r="2531">
          <cell r="C2531" t="str">
            <v>广州市旺达美容美发工具有限公司</v>
          </cell>
          <cell r="D2531" t="str">
            <v>4401963BKG</v>
          </cell>
          <cell r="E2531">
            <v>1871.1726000000001</v>
          </cell>
        </row>
        <row r="2532">
          <cell r="C2532" t="str">
            <v>广州市多广贸易有限公司</v>
          </cell>
          <cell r="D2532" t="str">
            <v>4401963ESY</v>
          </cell>
          <cell r="E2532">
            <v>1900.3529000000001</v>
          </cell>
        </row>
        <row r="2533">
          <cell r="C2533" t="str">
            <v>广州市多广贸易有限公司</v>
          </cell>
          <cell r="D2533" t="str">
            <v>4401963ESY</v>
          </cell>
          <cell r="E2533">
            <v>1900.3529000000001</v>
          </cell>
        </row>
        <row r="2534">
          <cell r="C2534" t="str">
            <v>广州市多广贸易有限公司</v>
          </cell>
          <cell r="D2534" t="str">
            <v>4401963ESY</v>
          </cell>
          <cell r="E2534">
            <v>1900.3529000000001</v>
          </cell>
        </row>
        <row r="2535">
          <cell r="C2535" t="str">
            <v>广州市多广贸易有限公司</v>
          </cell>
          <cell r="D2535" t="str">
            <v>4401963ESY</v>
          </cell>
          <cell r="E2535">
            <v>1900.3529000000001</v>
          </cell>
        </row>
        <row r="2536">
          <cell r="C2536" t="str">
            <v>广州火叶科技有限公司</v>
          </cell>
          <cell r="D2536" t="str">
            <v>4401360H2S</v>
          </cell>
          <cell r="E2536">
            <v>1936.2126000000001</v>
          </cell>
        </row>
        <row r="2537">
          <cell r="C2537" t="str">
            <v>广州火叶科技有限公司</v>
          </cell>
          <cell r="D2537" t="str">
            <v>4401360H2S</v>
          </cell>
          <cell r="E2537">
            <v>1936.2126000000001</v>
          </cell>
        </row>
        <row r="2538">
          <cell r="C2538" t="str">
            <v>广州火叶科技有限公司</v>
          </cell>
          <cell r="D2538" t="str">
            <v>4401360H2S</v>
          </cell>
          <cell r="E2538">
            <v>1936.2126000000001</v>
          </cell>
        </row>
        <row r="2539">
          <cell r="C2539" t="str">
            <v>广东国盛医学科技有限公司</v>
          </cell>
          <cell r="D2539" t="str">
            <v>4401360H66</v>
          </cell>
          <cell r="E2539">
            <v>1977.6113</v>
          </cell>
        </row>
        <row r="2540">
          <cell r="C2540" t="str">
            <v>广东国盛医学科技有限公司</v>
          </cell>
          <cell r="D2540" t="str">
            <v>4401360H66</v>
          </cell>
          <cell r="E2540">
            <v>1977.6113</v>
          </cell>
        </row>
        <row r="2541">
          <cell r="C2541" t="str">
            <v>广东国盛医学科技有限公司</v>
          </cell>
          <cell r="D2541" t="str">
            <v>4401360H66</v>
          </cell>
          <cell r="E2541">
            <v>1977.6113</v>
          </cell>
        </row>
        <row r="2542">
          <cell r="C2542" t="str">
            <v>广州泰科数码科技有限公司</v>
          </cell>
          <cell r="D2542" t="str">
            <v>44239685VH</v>
          </cell>
          <cell r="E2542">
            <v>1986.2437</v>
          </cell>
        </row>
        <row r="2543">
          <cell r="C2543" t="str">
            <v>广州泰科数码科技有限公司</v>
          </cell>
          <cell r="D2543" t="str">
            <v>44239685VH</v>
          </cell>
          <cell r="E2543">
            <v>1986.2437</v>
          </cell>
        </row>
        <row r="2544">
          <cell r="C2544" t="str">
            <v>广州泰科数码科技有限公司</v>
          </cell>
          <cell r="D2544" t="str">
            <v>44239685VH</v>
          </cell>
          <cell r="E2544">
            <v>1986.2437</v>
          </cell>
        </row>
        <row r="2545">
          <cell r="C2545" t="str">
            <v>广州拓望化工有限公司</v>
          </cell>
          <cell r="D2545" t="str">
            <v>4401963CXX</v>
          </cell>
          <cell r="E2545">
            <v>1986.9580000000001</v>
          </cell>
        </row>
        <row r="2546">
          <cell r="C2546" t="str">
            <v>广州拓望化工有限公司</v>
          </cell>
          <cell r="D2546" t="str">
            <v>4401963CXX</v>
          </cell>
          <cell r="E2546">
            <v>1986.9580000000001</v>
          </cell>
        </row>
        <row r="2547">
          <cell r="C2547" t="str">
            <v>广州市博森机械设备有限公司</v>
          </cell>
          <cell r="D2547" t="str">
            <v>44239687PW</v>
          </cell>
          <cell r="E2547">
            <v>2010.2748999999999</v>
          </cell>
        </row>
        <row r="2548">
          <cell r="C2548" t="str">
            <v>广州市博森机械设备有限公司</v>
          </cell>
          <cell r="D2548" t="str">
            <v>44239687PW</v>
          </cell>
          <cell r="E2548">
            <v>2010.2748999999999</v>
          </cell>
        </row>
        <row r="2549">
          <cell r="C2549" t="str">
            <v>广州悦容科技有限公司</v>
          </cell>
          <cell r="D2549" t="str">
            <v>4401963K42</v>
          </cell>
          <cell r="E2549">
            <v>2011.7203</v>
          </cell>
        </row>
        <row r="2550">
          <cell r="C2550" t="str">
            <v>广州悦容科技有限公司</v>
          </cell>
          <cell r="D2550" t="str">
            <v>4401963K42</v>
          </cell>
          <cell r="E2550">
            <v>2011.7203</v>
          </cell>
        </row>
        <row r="2551">
          <cell r="C2551" t="str">
            <v>广州悦容科技有限公司</v>
          </cell>
          <cell r="D2551" t="str">
            <v>4401963K42</v>
          </cell>
          <cell r="E2551">
            <v>2011.7203</v>
          </cell>
        </row>
        <row r="2552">
          <cell r="C2552" t="str">
            <v>广州悦容科技有限公司</v>
          </cell>
          <cell r="D2552" t="str">
            <v>4401963K42</v>
          </cell>
          <cell r="E2552">
            <v>2011.7203</v>
          </cell>
        </row>
        <row r="2553">
          <cell r="C2553" t="str">
            <v>广州市艾美塑胶软管有限公司</v>
          </cell>
          <cell r="D2553" t="str">
            <v>4401963BFV</v>
          </cell>
          <cell r="E2553">
            <v>2051.1230999999998</v>
          </cell>
        </row>
        <row r="2554">
          <cell r="C2554" t="str">
            <v>广州市艾美塑胶软管有限公司</v>
          </cell>
          <cell r="D2554" t="str">
            <v>4401963BFV</v>
          </cell>
          <cell r="E2554">
            <v>2051.1230999999998</v>
          </cell>
        </row>
        <row r="2555">
          <cell r="C2555" t="str">
            <v>广州市艾美塑胶软管有限公司</v>
          </cell>
          <cell r="D2555" t="str">
            <v>4401963BFV</v>
          </cell>
          <cell r="E2555">
            <v>2051.1230999999998</v>
          </cell>
        </row>
        <row r="2556">
          <cell r="C2556" t="str">
            <v>广州市睿恒智通电子有限公司</v>
          </cell>
          <cell r="D2556" t="str">
            <v>4401960GSH</v>
          </cell>
          <cell r="E2556">
            <v>2066.8330000000001</v>
          </cell>
        </row>
        <row r="2557">
          <cell r="C2557" t="str">
            <v>广州市睿恒智通电子有限公司</v>
          </cell>
          <cell r="D2557" t="str">
            <v>4401960GSH</v>
          </cell>
          <cell r="E2557">
            <v>2066.8330000000001</v>
          </cell>
        </row>
        <row r="2558">
          <cell r="C2558" t="str">
            <v>广州市睿恒智通电子有限公司</v>
          </cell>
          <cell r="D2558" t="str">
            <v>4401960GSH</v>
          </cell>
          <cell r="E2558">
            <v>2066.8330000000001</v>
          </cell>
        </row>
        <row r="2559">
          <cell r="C2559" t="str">
            <v>广州市睿恒智通电子有限公司</v>
          </cell>
          <cell r="D2559" t="str">
            <v>4401960GSH</v>
          </cell>
          <cell r="E2559">
            <v>2066.8330000000001</v>
          </cell>
        </row>
        <row r="2560">
          <cell r="C2560" t="str">
            <v>广州星语生物科技有限公司</v>
          </cell>
          <cell r="D2560" t="str">
            <v>4401960MQV</v>
          </cell>
          <cell r="E2560">
            <v>2092.7062999999998</v>
          </cell>
        </row>
        <row r="2561">
          <cell r="C2561" t="str">
            <v>广州星语生物科技有限公司</v>
          </cell>
          <cell r="D2561" t="str">
            <v>4401960MQV</v>
          </cell>
          <cell r="E2561">
            <v>2092.7062999999998</v>
          </cell>
        </row>
        <row r="2562">
          <cell r="C2562" t="str">
            <v>广州市卡洛实业有限公司</v>
          </cell>
          <cell r="D2562" t="str">
            <v>44019639C4</v>
          </cell>
          <cell r="E2562">
            <v>2095.8733000000002</v>
          </cell>
        </row>
        <row r="2563">
          <cell r="C2563" t="str">
            <v>广州市卡洛实业有限公司</v>
          </cell>
          <cell r="D2563" t="str">
            <v>44019639C4</v>
          </cell>
          <cell r="E2563">
            <v>2095.8733000000002</v>
          </cell>
        </row>
        <row r="2564">
          <cell r="C2564" t="str">
            <v>广州市卡洛实业有限公司</v>
          </cell>
          <cell r="D2564" t="str">
            <v>44019639C4</v>
          </cell>
          <cell r="E2564">
            <v>2095.8733000000002</v>
          </cell>
        </row>
        <row r="2565">
          <cell r="C2565" t="str">
            <v>恒耐视（广州）智能科技有限公司</v>
          </cell>
          <cell r="D2565" t="str">
            <v>44019609KB</v>
          </cell>
          <cell r="E2565">
            <v>2111.3024</v>
          </cell>
        </row>
        <row r="2566">
          <cell r="C2566" t="str">
            <v>广州三为光电科技有限公司</v>
          </cell>
          <cell r="D2566" t="str">
            <v>4401963LVW</v>
          </cell>
          <cell r="E2566">
            <v>2141.7327</v>
          </cell>
        </row>
        <row r="2567">
          <cell r="C2567" t="str">
            <v>广州三为光电科技有限公司</v>
          </cell>
          <cell r="D2567" t="str">
            <v>4401963LVW</v>
          </cell>
          <cell r="E2567">
            <v>2141.7327</v>
          </cell>
        </row>
        <row r="2568">
          <cell r="C2568" t="str">
            <v>广州三为光电科技有限公司</v>
          </cell>
          <cell r="D2568" t="str">
            <v>4401963LVW</v>
          </cell>
          <cell r="E2568">
            <v>2141.7327</v>
          </cell>
        </row>
        <row r="2569">
          <cell r="C2569" t="str">
            <v>广州三为光电科技有限公司</v>
          </cell>
          <cell r="D2569" t="str">
            <v>4401963LVW</v>
          </cell>
          <cell r="E2569">
            <v>2141.7327</v>
          </cell>
        </row>
        <row r="2570">
          <cell r="C2570" t="str">
            <v>广州歌德电气有限公司</v>
          </cell>
          <cell r="D2570">
            <v>4401962090</v>
          </cell>
          <cell r="E2570">
            <v>2159.7064999999998</v>
          </cell>
        </row>
        <row r="2571">
          <cell r="C2571" t="str">
            <v>广州歌德电气有限公司</v>
          </cell>
          <cell r="D2571">
            <v>4401962090</v>
          </cell>
          <cell r="E2571">
            <v>2159.7064999999998</v>
          </cell>
        </row>
        <row r="2572">
          <cell r="C2572" t="str">
            <v>广州歌德电气有限公司</v>
          </cell>
          <cell r="D2572">
            <v>4401962090</v>
          </cell>
          <cell r="E2572">
            <v>2159.7064999999998</v>
          </cell>
        </row>
        <row r="2573">
          <cell r="C2573" t="str">
            <v>广州歌德电气有限公司</v>
          </cell>
          <cell r="D2573">
            <v>4401962090</v>
          </cell>
          <cell r="E2573">
            <v>2159.7064999999998</v>
          </cell>
        </row>
        <row r="2574">
          <cell r="C2574" t="str">
            <v>广州潮桉棉纺有限公司</v>
          </cell>
          <cell r="D2574">
            <v>4423963055</v>
          </cell>
          <cell r="E2574">
            <v>2218.3721</v>
          </cell>
        </row>
        <row r="2575">
          <cell r="C2575" t="str">
            <v>广州市华颐贸易有限公司</v>
          </cell>
          <cell r="D2575" t="str">
            <v>4401963LGS</v>
          </cell>
          <cell r="E2575">
            <v>2221.0810000000001</v>
          </cell>
        </row>
        <row r="2576">
          <cell r="C2576" t="str">
            <v>广州市华颐贸易有限公司</v>
          </cell>
          <cell r="D2576" t="str">
            <v>4401963LGS</v>
          </cell>
          <cell r="E2576">
            <v>2221.0810000000001</v>
          </cell>
        </row>
        <row r="2577">
          <cell r="C2577" t="str">
            <v>广州市汇百骏服装有限公司</v>
          </cell>
          <cell r="D2577">
            <v>4401961770</v>
          </cell>
          <cell r="E2577">
            <v>2241.3841000000002</v>
          </cell>
        </row>
        <row r="2578">
          <cell r="C2578" t="str">
            <v>广州九红智能装备有限公司</v>
          </cell>
          <cell r="D2578" t="str">
            <v>44019689SY</v>
          </cell>
          <cell r="E2578">
            <v>2278.9571000000001</v>
          </cell>
        </row>
        <row r="2579">
          <cell r="C2579" t="str">
            <v>广州九红智能装备有限公司</v>
          </cell>
          <cell r="D2579" t="str">
            <v>44019689SY</v>
          </cell>
          <cell r="E2579">
            <v>2278.9571000000001</v>
          </cell>
        </row>
        <row r="2580">
          <cell r="C2580" t="str">
            <v>广州九红智能装备有限公司</v>
          </cell>
          <cell r="D2580" t="str">
            <v>44019689SY</v>
          </cell>
          <cell r="E2580">
            <v>2278.9571000000001</v>
          </cell>
        </row>
        <row r="2581">
          <cell r="C2581" t="str">
            <v>广州市天谱电器有限公司</v>
          </cell>
          <cell r="D2581">
            <v>4401968389</v>
          </cell>
          <cell r="E2581">
            <v>2305.4825000000001</v>
          </cell>
        </row>
        <row r="2582">
          <cell r="C2582" t="str">
            <v>广州市东品电子科技有限公司</v>
          </cell>
          <cell r="D2582" t="str">
            <v>4401963D2A</v>
          </cell>
          <cell r="E2582">
            <v>2312.6356000000001</v>
          </cell>
        </row>
        <row r="2583">
          <cell r="C2583" t="str">
            <v>广州双盾旅游用品有限公司</v>
          </cell>
          <cell r="D2583" t="str">
            <v>4401963FV5</v>
          </cell>
          <cell r="E2583">
            <v>2317.4466000000002</v>
          </cell>
        </row>
        <row r="2584">
          <cell r="C2584" t="str">
            <v>广州双盾旅游用品有限公司</v>
          </cell>
          <cell r="D2584" t="str">
            <v>4401963FV5</v>
          </cell>
          <cell r="E2584">
            <v>2317.4466000000002</v>
          </cell>
        </row>
        <row r="2585">
          <cell r="C2585" t="str">
            <v>广州双盾旅游用品有限公司</v>
          </cell>
          <cell r="D2585" t="str">
            <v>4401963FV5</v>
          </cell>
          <cell r="E2585">
            <v>2317.4466000000002</v>
          </cell>
        </row>
        <row r="2586">
          <cell r="C2586" t="str">
            <v>海太欧林集团华南有限公司</v>
          </cell>
          <cell r="D2586">
            <v>4401965534</v>
          </cell>
          <cell r="E2586">
            <v>2328.7694000000001</v>
          </cell>
        </row>
        <row r="2587">
          <cell r="C2587" t="str">
            <v>海太欧林集团华南有限公司</v>
          </cell>
          <cell r="D2587">
            <v>4401965534</v>
          </cell>
          <cell r="E2587">
            <v>2328.7694000000001</v>
          </cell>
        </row>
        <row r="2588">
          <cell r="C2588" t="str">
            <v>海太欧林集团华南有限公司</v>
          </cell>
          <cell r="D2588">
            <v>4401965534</v>
          </cell>
          <cell r="E2588">
            <v>2328.7694000000001</v>
          </cell>
        </row>
        <row r="2589">
          <cell r="C2589" t="str">
            <v>广州市艾琳汇化妆品有限公司</v>
          </cell>
          <cell r="D2589" t="str">
            <v>4401963JSV</v>
          </cell>
          <cell r="E2589">
            <v>2332.6745000000001</v>
          </cell>
        </row>
        <row r="2590">
          <cell r="C2590" t="str">
            <v>广州市艾琳汇化妆品有限公司</v>
          </cell>
          <cell r="D2590" t="str">
            <v>4401963JSV</v>
          </cell>
          <cell r="E2590">
            <v>2332.6745000000001</v>
          </cell>
        </row>
        <row r="2591">
          <cell r="C2591" t="str">
            <v>广州力祺声电子设备有限公司</v>
          </cell>
          <cell r="D2591">
            <v>4423963812</v>
          </cell>
          <cell r="E2591">
            <v>2337.1657</v>
          </cell>
        </row>
        <row r="2592">
          <cell r="C2592" t="str">
            <v>广州力祺声电子设备有限公司</v>
          </cell>
          <cell r="D2592">
            <v>4423963812</v>
          </cell>
          <cell r="E2592">
            <v>2337.1657</v>
          </cell>
        </row>
        <row r="2593">
          <cell r="C2593" t="str">
            <v>广州市祥和实业有限公司</v>
          </cell>
          <cell r="D2593" t="str">
            <v>4401968C8K</v>
          </cell>
          <cell r="E2593">
            <v>2357.4081000000001</v>
          </cell>
        </row>
        <row r="2594">
          <cell r="C2594" t="str">
            <v>广州市祥和实业有限公司</v>
          </cell>
          <cell r="D2594" t="str">
            <v>4401968C8K</v>
          </cell>
          <cell r="E2594">
            <v>2357.4081000000001</v>
          </cell>
        </row>
        <row r="2595">
          <cell r="C2595" t="str">
            <v>广州市祥和实业有限公司</v>
          </cell>
          <cell r="D2595" t="str">
            <v>4401968C8K</v>
          </cell>
          <cell r="E2595">
            <v>2357.4081000000001</v>
          </cell>
        </row>
        <row r="2596">
          <cell r="C2596" t="str">
            <v>广州市祥和实业有限公司</v>
          </cell>
          <cell r="D2596" t="str">
            <v>4401968C8K</v>
          </cell>
          <cell r="E2596">
            <v>2357.4081000000001</v>
          </cell>
        </row>
        <row r="2597">
          <cell r="C2597" t="str">
            <v>广州哲朗贸易有限公司</v>
          </cell>
          <cell r="D2597" t="str">
            <v>4401963BGY</v>
          </cell>
          <cell r="E2597">
            <v>2370.3627999999999</v>
          </cell>
        </row>
        <row r="2598">
          <cell r="C2598" t="str">
            <v>广州米旭电子有限公司</v>
          </cell>
          <cell r="D2598" t="str">
            <v>4401968AH0</v>
          </cell>
          <cell r="E2598">
            <v>2387.7591000000002</v>
          </cell>
        </row>
        <row r="2599">
          <cell r="C2599" t="str">
            <v>广州米旭电子有限公司</v>
          </cell>
          <cell r="D2599" t="str">
            <v>4401968AH0</v>
          </cell>
          <cell r="E2599">
            <v>2387.7591000000002</v>
          </cell>
        </row>
        <row r="2600">
          <cell r="C2600" t="str">
            <v>广州杰尔古格食品有限公司</v>
          </cell>
          <cell r="D2600" t="str">
            <v>44019339C4</v>
          </cell>
          <cell r="E2600">
            <v>2393.1205</v>
          </cell>
        </row>
        <row r="2601">
          <cell r="C2601" t="str">
            <v>广州杰尔古格食品有限公司</v>
          </cell>
          <cell r="D2601" t="str">
            <v>44019339C4</v>
          </cell>
          <cell r="E2601">
            <v>2393.1205</v>
          </cell>
        </row>
        <row r="2602">
          <cell r="C2602" t="str">
            <v>广州杰尔古格食品有限公司</v>
          </cell>
          <cell r="D2602" t="str">
            <v>44019339C4</v>
          </cell>
          <cell r="E2602">
            <v>2393.1205</v>
          </cell>
        </row>
        <row r="2603">
          <cell r="C2603" t="str">
            <v>广州索旺尼电子有限公司</v>
          </cell>
          <cell r="D2603" t="str">
            <v>4401963DGY</v>
          </cell>
          <cell r="E2603">
            <v>2400.6972000000001</v>
          </cell>
        </row>
        <row r="2604">
          <cell r="C2604" t="str">
            <v>广州索旺尼电子有限公司</v>
          </cell>
          <cell r="D2604" t="str">
            <v>4401963DGY</v>
          </cell>
          <cell r="E2604">
            <v>2400.6972000000001</v>
          </cell>
        </row>
        <row r="2605">
          <cell r="C2605" t="str">
            <v>广州索旺尼电子有限公司</v>
          </cell>
          <cell r="D2605" t="str">
            <v>4401963DGY</v>
          </cell>
          <cell r="E2605">
            <v>2400.6972000000001</v>
          </cell>
        </row>
        <row r="2606">
          <cell r="C2606" t="str">
            <v>广州市未绿能源科技有限责任公司</v>
          </cell>
          <cell r="D2606" t="str">
            <v>4401960B0R</v>
          </cell>
          <cell r="E2606">
            <v>2430.2069999999999</v>
          </cell>
        </row>
        <row r="2607">
          <cell r="C2607" t="str">
            <v>广州市未绿能源科技有限责任公司</v>
          </cell>
          <cell r="D2607" t="str">
            <v>4401960B0R</v>
          </cell>
          <cell r="E2607">
            <v>2430.2069999999999</v>
          </cell>
        </row>
        <row r="2608">
          <cell r="C2608" t="str">
            <v>广州市未绿能源科技有限责任公司</v>
          </cell>
          <cell r="D2608" t="str">
            <v>4401960B0R</v>
          </cell>
          <cell r="E2608">
            <v>2430.2069999999999</v>
          </cell>
        </row>
        <row r="2609">
          <cell r="C2609" t="str">
            <v>广州市未绿能源科技有限责任公司</v>
          </cell>
          <cell r="D2609" t="str">
            <v>4401960B0R</v>
          </cell>
          <cell r="E2609">
            <v>2430.2069999999999</v>
          </cell>
        </row>
        <row r="2610">
          <cell r="C2610" t="str">
            <v>广东日胜生物科技有限公司</v>
          </cell>
          <cell r="D2610" t="str">
            <v>4401963KJ3</v>
          </cell>
          <cell r="E2610">
            <v>2437.9447</v>
          </cell>
        </row>
        <row r="2611">
          <cell r="C2611" t="str">
            <v>广东日胜生物科技有限公司</v>
          </cell>
          <cell r="D2611" t="str">
            <v>4401963KJ3</v>
          </cell>
          <cell r="E2611">
            <v>2437.9447</v>
          </cell>
        </row>
        <row r="2612">
          <cell r="C2612" t="str">
            <v>广州市宝比万像科技有限公司</v>
          </cell>
          <cell r="D2612">
            <v>4401968310</v>
          </cell>
          <cell r="E2612">
            <v>2440.3640999999998</v>
          </cell>
        </row>
        <row r="2613">
          <cell r="C2613" t="str">
            <v>广州洋通实业有限公司</v>
          </cell>
          <cell r="D2613" t="str">
            <v>4401960J60</v>
          </cell>
          <cell r="E2613">
            <v>2442.1963000000001</v>
          </cell>
        </row>
        <row r="2614">
          <cell r="C2614" t="str">
            <v>广州洋通实业有限公司</v>
          </cell>
          <cell r="D2614" t="str">
            <v>4401960J60</v>
          </cell>
          <cell r="E2614">
            <v>2442.1963000000001</v>
          </cell>
        </row>
        <row r="2615">
          <cell r="C2615" t="str">
            <v>广州洋通实业有限公司</v>
          </cell>
          <cell r="D2615" t="str">
            <v>4401960J60</v>
          </cell>
          <cell r="E2615">
            <v>2442.1963000000001</v>
          </cell>
        </row>
        <row r="2616">
          <cell r="C2616" t="str">
            <v>广州洋通实业有限公司</v>
          </cell>
          <cell r="D2616" t="str">
            <v>4401960J60</v>
          </cell>
          <cell r="E2616">
            <v>2442.1963000000001</v>
          </cell>
        </row>
        <row r="2617">
          <cell r="C2617" t="str">
            <v>广州骄扬计算机科技有限公司</v>
          </cell>
          <cell r="D2617">
            <v>4451964836</v>
          </cell>
          <cell r="E2617">
            <v>2445.6909999999998</v>
          </cell>
        </row>
        <row r="2618">
          <cell r="C2618" t="str">
            <v>广州骄扬计算机科技有限公司</v>
          </cell>
          <cell r="D2618">
            <v>4451964836</v>
          </cell>
          <cell r="E2618">
            <v>2445.6909999999998</v>
          </cell>
        </row>
        <row r="2619">
          <cell r="C2619" t="str">
            <v>广州骄扬计算机科技有限公司</v>
          </cell>
          <cell r="D2619">
            <v>4451964836</v>
          </cell>
          <cell r="E2619">
            <v>2445.6909999999998</v>
          </cell>
        </row>
        <row r="2620">
          <cell r="C2620" t="str">
            <v>广州劲晟国际贸易有限公司</v>
          </cell>
          <cell r="D2620" t="str">
            <v>4401963FSA</v>
          </cell>
          <cell r="E2620">
            <v>2506.4306000000001</v>
          </cell>
        </row>
        <row r="2621">
          <cell r="C2621" t="str">
            <v>广州劲晟国际贸易有限公司</v>
          </cell>
          <cell r="D2621" t="str">
            <v>4401963FSA</v>
          </cell>
          <cell r="E2621">
            <v>2506.4306000000001</v>
          </cell>
        </row>
        <row r="2622">
          <cell r="C2622" t="str">
            <v>广州劲晟国际贸易有限公司</v>
          </cell>
          <cell r="D2622" t="str">
            <v>4401963FSA</v>
          </cell>
          <cell r="E2622">
            <v>2506.4306000000001</v>
          </cell>
        </row>
        <row r="2623">
          <cell r="C2623" t="str">
            <v>广州康蓓实业有限公司</v>
          </cell>
          <cell r="D2623">
            <v>4401260827</v>
          </cell>
          <cell r="E2623">
            <v>2520.2001</v>
          </cell>
        </row>
        <row r="2624">
          <cell r="C2624" t="str">
            <v>广州康蓓实业有限公司</v>
          </cell>
          <cell r="D2624">
            <v>4401260827</v>
          </cell>
          <cell r="E2624">
            <v>2520.2001</v>
          </cell>
        </row>
        <row r="2625">
          <cell r="C2625" t="str">
            <v>广州康蓓实业有限公司</v>
          </cell>
          <cell r="D2625">
            <v>4401260827</v>
          </cell>
          <cell r="E2625">
            <v>2520.2001</v>
          </cell>
        </row>
        <row r="2626">
          <cell r="C2626" t="str">
            <v>广州钰美数码科技有限公司</v>
          </cell>
          <cell r="D2626" t="str">
            <v>4401963JHR</v>
          </cell>
          <cell r="E2626">
            <v>2520.8530000000001</v>
          </cell>
        </row>
        <row r="2627">
          <cell r="C2627" t="str">
            <v>广州钰美数码科技有限公司</v>
          </cell>
          <cell r="D2627" t="str">
            <v>4401963JHR</v>
          </cell>
          <cell r="E2627">
            <v>2520.8530000000001</v>
          </cell>
        </row>
        <row r="2628">
          <cell r="C2628" t="str">
            <v>广州钰美数码科技有限公司</v>
          </cell>
          <cell r="D2628" t="str">
            <v>4401963JHR</v>
          </cell>
          <cell r="E2628">
            <v>2520.8530000000001</v>
          </cell>
        </row>
        <row r="2629">
          <cell r="C2629" t="str">
            <v>广州捷霖空气净化技术有限公司</v>
          </cell>
          <cell r="D2629">
            <v>4451965223</v>
          </cell>
          <cell r="E2629">
            <v>2560.5801000000001</v>
          </cell>
        </row>
        <row r="2630">
          <cell r="C2630" t="str">
            <v>广州市扎古米商贸有限公司</v>
          </cell>
          <cell r="D2630" t="str">
            <v>4401960EP7</v>
          </cell>
          <cell r="E2630">
            <v>2597.6828</v>
          </cell>
        </row>
        <row r="2631">
          <cell r="C2631" t="str">
            <v>广州市扎古米商贸有限公司</v>
          </cell>
          <cell r="D2631" t="str">
            <v>4401960EP7</v>
          </cell>
          <cell r="E2631">
            <v>2597.6828</v>
          </cell>
        </row>
        <row r="2632">
          <cell r="C2632" t="str">
            <v>广州摩奇国际进出口有限公司</v>
          </cell>
          <cell r="D2632" t="str">
            <v>4401963JF0</v>
          </cell>
          <cell r="E2632">
            <v>2603.0706</v>
          </cell>
        </row>
        <row r="2633">
          <cell r="C2633" t="str">
            <v>广州摩奇国际进出口有限公司</v>
          </cell>
          <cell r="D2633" t="str">
            <v>4401963JF0</v>
          </cell>
          <cell r="E2633">
            <v>2603.0706</v>
          </cell>
        </row>
        <row r="2634">
          <cell r="C2634" t="str">
            <v>广州特美声声学技术有限公司</v>
          </cell>
          <cell r="D2634" t="str">
            <v>44239685VY</v>
          </cell>
          <cell r="E2634">
            <v>2629.5862000000002</v>
          </cell>
        </row>
        <row r="2635">
          <cell r="C2635" t="str">
            <v>广州特美声声学技术有限公司</v>
          </cell>
          <cell r="D2635" t="str">
            <v>44239685VY</v>
          </cell>
          <cell r="E2635">
            <v>2629.5862000000002</v>
          </cell>
        </row>
        <row r="2636">
          <cell r="C2636" t="str">
            <v>广州江兆进出口有限公司</v>
          </cell>
          <cell r="D2636" t="str">
            <v>44309650JM</v>
          </cell>
          <cell r="E2636">
            <v>2633.5695000000001</v>
          </cell>
        </row>
        <row r="2637">
          <cell r="C2637" t="str">
            <v>广州江兆进出口有限公司</v>
          </cell>
          <cell r="D2637" t="str">
            <v>44309650JM</v>
          </cell>
          <cell r="E2637">
            <v>2633.5695000000001</v>
          </cell>
        </row>
        <row r="2638">
          <cell r="C2638" t="str">
            <v>广州江兆进出口有限公司</v>
          </cell>
          <cell r="D2638" t="str">
            <v>44309650JM</v>
          </cell>
          <cell r="E2638">
            <v>2633.5695000000001</v>
          </cell>
        </row>
        <row r="2639">
          <cell r="C2639" t="str">
            <v>广州市伊甸源电器有限公司</v>
          </cell>
          <cell r="D2639" t="str">
            <v>4401960KDD</v>
          </cell>
          <cell r="E2639">
            <v>2658.6813999999999</v>
          </cell>
        </row>
        <row r="2640">
          <cell r="C2640" t="str">
            <v>广州市伊甸源电器有限公司</v>
          </cell>
          <cell r="D2640" t="str">
            <v>4401960KDD</v>
          </cell>
          <cell r="E2640">
            <v>2658.6813999999999</v>
          </cell>
        </row>
        <row r="2641">
          <cell r="C2641" t="str">
            <v>广州市伊甸源电器有限公司</v>
          </cell>
          <cell r="D2641" t="str">
            <v>4401960KDD</v>
          </cell>
          <cell r="E2641">
            <v>2658.6813999999999</v>
          </cell>
        </row>
        <row r="2642">
          <cell r="C2642" t="str">
            <v>广州市伊甸源电器有限公司</v>
          </cell>
          <cell r="D2642" t="str">
            <v>4401960KDD</v>
          </cell>
          <cell r="E2642">
            <v>2658.6813999999999</v>
          </cell>
        </row>
        <row r="2643">
          <cell r="C2643" t="str">
            <v>欧利莱（广州）化妆品包装有限公司</v>
          </cell>
          <cell r="D2643" t="str">
            <v>4401966FHX</v>
          </cell>
          <cell r="E2643">
            <v>2661.1871000000001</v>
          </cell>
        </row>
        <row r="2644">
          <cell r="C2644" t="str">
            <v>欧利莱（广州）化妆品包装有限公司</v>
          </cell>
          <cell r="D2644" t="str">
            <v>4401966FHX</v>
          </cell>
          <cell r="E2644">
            <v>2661.1871000000001</v>
          </cell>
        </row>
        <row r="2645">
          <cell r="C2645" t="str">
            <v>欧利莱（广州）化妆品包装有限公司</v>
          </cell>
          <cell r="D2645" t="str">
            <v>4401966FHX</v>
          </cell>
          <cell r="E2645">
            <v>2661.1871000000001</v>
          </cell>
        </row>
        <row r="2646">
          <cell r="C2646" t="str">
            <v>欧利莱（广州）化妆品包装有限公司</v>
          </cell>
          <cell r="D2646" t="str">
            <v>4401966FHX</v>
          </cell>
          <cell r="E2646">
            <v>2661.1871000000001</v>
          </cell>
        </row>
        <row r="2647">
          <cell r="C2647" t="str">
            <v>广州市普东医疗设备股份有限公司</v>
          </cell>
          <cell r="D2647">
            <v>4451965770</v>
          </cell>
          <cell r="E2647">
            <v>2677.2237</v>
          </cell>
        </row>
        <row r="2648">
          <cell r="C2648" t="str">
            <v>广州市普东医疗设备股份有限公司</v>
          </cell>
          <cell r="D2648">
            <v>4451965770</v>
          </cell>
          <cell r="E2648">
            <v>2677.2237</v>
          </cell>
        </row>
        <row r="2649">
          <cell r="C2649" t="str">
            <v>广州市普东医疗设备股份有限公司</v>
          </cell>
          <cell r="D2649">
            <v>4451965770</v>
          </cell>
          <cell r="E2649">
            <v>2677.2237</v>
          </cell>
        </row>
        <row r="2650">
          <cell r="C2650" t="str">
            <v>广州市普东医疗设备股份有限公司</v>
          </cell>
          <cell r="D2650">
            <v>4451965770</v>
          </cell>
          <cell r="E2650">
            <v>2677.2237</v>
          </cell>
        </row>
        <row r="2651">
          <cell r="C2651" t="str">
            <v>广州高鸣日用品有限公司</v>
          </cell>
          <cell r="D2651" t="str">
            <v>4401963JG4</v>
          </cell>
          <cell r="E2651">
            <v>2725.5446000000002</v>
          </cell>
        </row>
        <row r="2652">
          <cell r="C2652" t="str">
            <v>广州高鸣日用品有限公司</v>
          </cell>
          <cell r="D2652" t="str">
            <v>4401963JG4</v>
          </cell>
          <cell r="E2652">
            <v>2725.5446000000002</v>
          </cell>
        </row>
        <row r="2653">
          <cell r="C2653" t="str">
            <v>广州劲客体育用品有限公司</v>
          </cell>
          <cell r="D2653" t="str">
            <v>4401963DU8</v>
          </cell>
          <cell r="E2653">
            <v>2736.5952000000002</v>
          </cell>
        </row>
        <row r="2654">
          <cell r="C2654" t="str">
            <v>广州劲客体育用品有限公司</v>
          </cell>
          <cell r="D2654" t="str">
            <v>4401963DU8</v>
          </cell>
          <cell r="E2654">
            <v>2736.5952000000002</v>
          </cell>
        </row>
        <row r="2655">
          <cell r="C2655" t="str">
            <v>广州滨豪科技有限公司</v>
          </cell>
          <cell r="D2655" t="str">
            <v>4401963BTC</v>
          </cell>
          <cell r="E2655">
            <v>2751.4787000000001</v>
          </cell>
        </row>
        <row r="2656">
          <cell r="C2656" t="str">
            <v>广州滨豪科技有限公司</v>
          </cell>
          <cell r="D2656" t="str">
            <v>4401963BTC</v>
          </cell>
          <cell r="E2656">
            <v>2751.4787000000001</v>
          </cell>
        </row>
        <row r="2657">
          <cell r="C2657" t="str">
            <v>广州滨豪科技有限公司</v>
          </cell>
          <cell r="D2657" t="str">
            <v>4401963BTC</v>
          </cell>
          <cell r="E2657">
            <v>2751.4787000000001</v>
          </cell>
        </row>
        <row r="2658">
          <cell r="C2658" t="str">
            <v>广州益臣汽车用品有限公司</v>
          </cell>
          <cell r="D2658" t="str">
            <v>4401963K9L</v>
          </cell>
          <cell r="E2658">
            <v>2811.0227</v>
          </cell>
        </row>
        <row r="2659">
          <cell r="C2659" t="str">
            <v>广州益臣汽车用品有限公司</v>
          </cell>
          <cell r="D2659" t="str">
            <v>4401963K9L</v>
          </cell>
          <cell r="E2659">
            <v>2811.0227</v>
          </cell>
        </row>
        <row r="2660">
          <cell r="C2660" t="str">
            <v>广州泰鹏电器科技有限公司</v>
          </cell>
          <cell r="D2660" t="str">
            <v>4401963FE0</v>
          </cell>
          <cell r="E2660">
            <v>2859.9848999999999</v>
          </cell>
        </row>
        <row r="2661">
          <cell r="C2661" t="str">
            <v>广州泰鹏电器科技有限公司</v>
          </cell>
          <cell r="D2661" t="str">
            <v>4401963FE0</v>
          </cell>
          <cell r="E2661">
            <v>2859.9848999999999</v>
          </cell>
        </row>
        <row r="2662">
          <cell r="C2662" t="str">
            <v>广州泰鹏电器科技有限公司</v>
          </cell>
          <cell r="D2662" t="str">
            <v>4401963FE0</v>
          </cell>
          <cell r="E2662">
            <v>2859.9848999999999</v>
          </cell>
        </row>
        <row r="2663">
          <cell r="C2663" t="str">
            <v>广州爱奇实业有限公司</v>
          </cell>
          <cell r="D2663">
            <v>4401961016</v>
          </cell>
          <cell r="E2663">
            <v>2866.1453999999999</v>
          </cell>
        </row>
        <row r="2664">
          <cell r="C2664" t="str">
            <v>广州爱奇实业有限公司</v>
          </cell>
          <cell r="D2664">
            <v>4401961016</v>
          </cell>
          <cell r="E2664">
            <v>2866.1453999999999</v>
          </cell>
        </row>
        <row r="2665">
          <cell r="C2665" t="str">
            <v>广州和荣智能设备科技有限公司</v>
          </cell>
          <cell r="D2665">
            <v>4423965334</v>
          </cell>
          <cell r="E2665">
            <v>2957.5082000000002</v>
          </cell>
        </row>
        <row r="2666">
          <cell r="C2666" t="str">
            <v>广州和荣智能设备科技有限公司</v>
          </cell>
          <cell r="D2666">
            <v>4423965334</v>
          </cell>
          <cell r="E2666">
            <v>2957.5082000000002</v>
          </cell>
        </row>
        <row r="2667">
          <cell r="C2667" t="str">
            <v>广州华轮堂医疗器械有限公司</v>
          </cell>
          <cell r="D2667" t="str">
            <v>4401966F53</v>
          </cell>
          <cell r="E2667">
            <v>2964.8539999999998</v>
          </cell>
        </row>
        <row r="2668">
          <cell r="C2668" t="str">
            <v>广州华轮堂医疗器械有限公司</v>
          </cell>
          <cell r="D2668" t="str">
            <v>4401966F53</v>
          </cell>
          <cell r="E2668">
            <v>2964.8539999999998</v>
          </cell>
        </row>
        <row r="2669">
          <cell r="C2669" t="str">
            <v>广州华轮堂医疗器械有限公司</v>
          </cell>
          <cell r="D2669" t="str">
            <v>4401966F53</v>
          </cell>
          <cell r="E2669">
            <v>2964.8539999999998</v>
          </cell>
        </row>
        <row r="2670">
          <cell r="C2670" t="str">
            <v>广州华轮堂医疗器械有限公司</v>
          </cell>
          <cell r="D2670" t="str">
            <v>4401966F53</v>
          </cell>
          <cell r="E2670">
            <v>2964.8539999999998</v>
          </cell>
        </row>
        <row r="2671">
          <cell r="C2671" t="str">
            <v>广州百赛贸易有限公司</v>
          </cell>
          <cell r="D2671">
            <v>4451965750</v>
          </cell>
          <cell r="E2671">
            <v>2974.4139</v>
          </cell>
        </row>
        <row r="2672">
          <cell r="C2672" t="str">
            <v>广州百赛贸易有限公司</v>
          </cell>
          <cell r="D2672">
            <v>4451965750</v>
          </cell>
          <cell r="E2672">
            <v>2974.4139</v>
          </cell>
        </row>
        <row r="2673">
          <cell r="C2673" t="str">
            <v>广州百赛贸易有限公司</v>
          </cell>
          <cell r="D2673">
            <v>4451965750</v>
          </cell>
          <cell r="E2673">
            <v>2974.4139</v>
          </cell>
        </row>
        <row r="2674">
          <cell r="C2674" t="str">
            <v>广州百赛贸易有限公司</v>
          </cell>
          <cell r="D2674">
            <v>4451965750</v>
          </cell>
          <cell r="E2674">
            <v>2974.4139</v>
          </cell>
        </row>
        <row r="2675">
          <cell r="C2675" t="str">
            <v>广州市米兰诺进出口贸易有限公司</v>
          </cell>
          <cell r="D2675" t="str">
            <v>4401963KRX</v>
          </cell>
          <cell r="E2675">
            <v>3000.1289999999999</v>
          </cell>
        </row>
        <row r="2676">
          <cell r="C2676" t="str">
            <v>广州市米兰诺进出口贸易有限公司</v>
          </cell>
          <cell r="D2676" t="str">
            <v>4401963KRX</v>
          </cell>
          <cell r="E2676">
            <v>3000.1289999999999</v>
          </cell>
        </row>
        <row r="2677">
          <cell r="C2677" t="str">
            <v>广州天德进出口贸易有限公司</v>
          </cell>
          <cell r="D2677" t="str">
            <v>44309651HK</v>
          </cell>
          <cell r="E2677">
            <v>3025.3888000000002</v>
          </cell>
        </row>
        <row r="2678">
          <cell r="C2678" t="str">
            <v>优能金属制品（广州）有限公司</v>
          </cell>
          <cell r="D2678" t="str">
            <v>44239684JP</v>
          </cell>
          <cell r="E2678">
            <v>3051.3180000000002</v>
          </cell>
        </row>
        <row r="2679">
          <cell r="C2679" t="str">
            <v>优能金属制品（广州）有限公司</v>
          </cell>
          <cell r="D2679" t="str">
            <v>44239684JP</v>
          </cell>
          <cell r="E2679">
            <v>3051.3180000000002</v>
          </cell>
        </row>
        <row r="2680">
          <cell r="C2680" t="str">
            <v>广州臻盛进出口有限公司</v>
          </cell>
          <cell r="D2680" t="str">
            <v>4401960BZ6</v>
          </cell>
          <cell r="E2680">
            <v>3053.7851000000001</v>
          </cell>
        </row>
        <row r="2681">
          <cell r="C2681" t="str">
            <v>广州臻盛进出口有限公司</v>
          </cell>
          <cell r="D2681" t="str">
            <v>4401960BZ6</v>
          </cell>
          <cell r="E2681">
            <v>3053.7851000000001</v>
          </cell>
        </row>
        <row r="2682">
          <cell r="C2682" t="str">
            <v>广州臻盛进出口有限公司</v>
          </cell>
          <cell r="D2682" t="str">
            <v>4401960BZ6</v>
          </cell>
          <cell r="E2682">
            <v>3053.7851000000001</v>
          </cell>
        </row>
        <row r="2683">
          <cell r="C2683" t="str">
            <v>广州纯科环保科技有限公司</v>
          </cell>
          <cell r="D2683">
            <v>4451966779</v>
          </cell>
          <cell r="E2683">
            <v>3078.5236</v>
          </cell>
        </row>
        <row r="2684">
          <cell r="C2684" t="str">
            <v>广州纯科环保科技有限公司</v>
          </cell>
          <cell r="D2684">
            <v>4451966779</v>
          </cell>
          <cell r="E2684">
            <v>3078.5236</v>
          </cell>
        </row>
        <row r="2685">
          <cell r="C2685" t="str">
            <v>广州纯科环保科技有限公司</v>
          </cell>
          <cell r="D2685">
            <v>4451966779</v>
          </cell>
          <cell r="E2685">
            <v>3078.5236</v>
          </cell>
        </row>
        <row r="2686">
          <cell r="C2686" t="str">
            <v>广州纯科环保科技有限公司</v>
          </cell>
          <cell r="D2686">
            <v>4451966779</v>
          </cell>
          <cell r="E2686">
            <v>3078.5236</v>
          </cell>
        </row>
        <row r="2687">
          <cell r="C2687" t="str">
            <v>广州市富合商贸有限公司</v>
          </cell>
          <cell r="D2687" t="str">
            <v>44019639AF</v>
          </cell>
          <cell r="E2687">
            <v>3083.2064999999998</v>
          </cell>
        </row>
        <row r="2688">
          <cell r="C2688" t="str">
            <v>广州市富合商贸有限公司</v>
          </cell>
          <cell r="D2688" t="str">
            <v>44019639AF</v>
          </cell>
          <cell r="E2688">
            <v>3083.2064999999998</v>
          </cell>
        </row>
        <row r="2689">
          <cell r="C2689" t="str">
            <v>广州市富合商贸有限公司</v>
          </cell>
          <cell r="D2689" t="str">
            <v>44019639AF</v>
          </cell>
          <cell r="E2689">
            <v>3083.2064999999998</v>
          </cell>
        </row>
        <row r="2690">
          <cell r="C2690" t="str">
            <v>广州瀚芸服装服饰有限公司</v>
          </cell>
          <cell r="D2690" t="str">
            <v>4401960D1L</v>
          </cell>
          <cell r="E2690">
            <v>3095.0772999999999</v>
          </cell>
        </row>
        <row r="2691">
          <cell r="C2691" t="str">
            <v>广东信源文化科技有限公司</v>
          </cell>
          <cell r="D2691">
            <v>4423910055</v>
          </cell>
          <cell r="E2691">
            <v>3103.6603</v>
          </cell>
        </row>
        <row r="2692">
          <cell r="C2692" t="str">
            <v>广东信源文化科技有限公司</v>
          </cell>
          <cell r="D2692">
            <v>4423910055</v>
          </cell>
          <cell r="E2692">
            <v>3103.6603</v>
          </cell>
        </row>
        <row r="2693">
          <cell r="C2693" t="str">
            <v>广东信源文化科技有限公司</v>
          </cell>
          <cell r="D2693">
            <v>4423910055</v>
          </cell>
          <cell r="E2693">
            <v>3103.6603</v>
          </cell>
        </row>
        <row r="2694">
          <cell r="C2694" t="str">
            <v>广东酷爱智能科技有限公司</v>
          </cell>
          <cell r="D2694" t="str">
            <v>44309653KM</v>
          </cell>
          <cell r="E2694">
            <v>3157.0171999999998</v>
          </cell>
        </row>
        <row r="2695">
          <cell r="C2695" t="str">
            <v>广东酷爱智能科技有限公司</v>
          </cell>
          <cell r="D2695" t="str">
            <v>44309653KM</v>
          </cell>
          <cell r="E2695">
            <v>3157.0171999999998</v>
          </cell>
        </row>
        <row r="2696">
          <cell r="C2696" t="str">
            <v>广东酷爱智能科技有限公司</v>
          </cell>
          <cell r="D2696" t="str">
            <v>44309653KM</v>
          </cell>
          <cell r="E2696">
            <v>3157.0171999999998</v>
          </cell>
        </row>
        <row r="2697">
          <cell r="C2697" t="str">
            <v>广东酷爱智能科技有限公司</v>
          </cell>
          <cell r="D2697" t="str">
            <v>44309653KM</v>
          </cell>
          <cell r="E2697">
            <v>3157.0171999999998</v>
          </cell>
        </row>
        <row r="2698">
          <cell r="C2698" t="str">
            <v>广东裕森建材有限公司</v>
          </cell>
          <cell r="D2698">
            <v>4423964205</v>
          </cell>
          <cell r="E2698">
            <v>3164.1817000000001</v>
          </cell>
        </row>
        <row r="2699">
          <cell r="C2699" t="str">
            <v>广东裕森建材有限公司</v>
          </cell>
          <cell r="D2699">
            <v>4423964205</v>
          </cell>
          <cell r="E2699">
            <v>3164.1817000000001</v>
          </cell>
        </row>
        <row r="2700">
          <cell r="C2700" t="str">
            <v>广东裕森建材有限公司</v>
          </cell>
          <cell r="D2700">
            <v>4423964205</v>
          </cell>
          <cell r="E2700">
            <v>3164.1817000000001</v>
          </cell>
        </row>
        <row r="2701">
          <cell r="C2701" t="str">
            <v>广东裕森建材有限公司</v>
          </cell>
          <cell r="D2701">
            <v>4423964205</v>
          </cell>
          <cell r="E2701">
            <v>3164.1817000000001</v>
          </cell>
        </row>
        <row r="2702">
          <cell r="C2702" t="str">
            <v>广东裕森建材有限公司</v>
          </cell>
          <cell r="D2702">
            <v>4423964205</v>
          </cell>
          <cell r="E2702">
            <v>3164.1817000000001</v>
          </cell>
        </row>
        <row r="2703">
          <cell r="C2703" t="str">
            <v>广东博朗灯光音响科技有限公司</v>
          </cell>
          <cell r="D2703">
            <v>4430965094</v>
          </cell>
          <cell r="E2703">
            <v>3227.0985999999998</v>
          </cell>
        </row>
        <row r="2704">
          <cell r="C2704" t="str">
            <v>广东博朗灯光音响科技有限公司</v>
          </cell>
          <cell r="D2704">
            <v>4430965094</v>
          </cell>
          <cell r="E2704">
            <v>3227.0985999999998</v>
          </cell>
        </row>
        <row r="2705">
          <cell r="C2705" t="str">
            <v>广东博朗灯光音响科技有限公司</v>
          </cell>
          <cell r="D2705">
            <v>4430965094</v>
          </cell>
          <cell r="E2705">
            <v>3227.0985999999998</v>
          </cell>
        </row>
        <row r="2706">
          <cell r="C2706" t="str">
            <v>广东博朗灯光音响科技有限公司</v>
          </cell>
          <cell r="D2706">
            <v>4430965094</v>
          </cell>
          <cell r="E2706">
            <v>3227.0985999999998</v>
          </cell>
        </row>
        <row r="2707">
          <cell r="C2707" t="str">
            <v>广州科特豪斯家居用品有限公司</v>
          </cell>
          <cell r="D2707" t="str">
            <v>4401963E3N</v>
          </cell>
          <cell r="E2707">
            <v>3239.7096999999999</v>
          </cell>
        </row>
        <row r="2708">
          <cell r="C2708" t="str">
            <v>广州科特豪斯家居用品有限公司</v>
          </cell>
          <cell r="D2708" t="str">
            <v>4401963E3N</v>
          </cell>
          <cell r="E2708">
            <v>3239.7096999999999</v>
          </cell>
        </row>
        <row r="2709">
          <cell r="C2709" t="str">
            <v>广州科特豪斯家居用品有限公司</v>
          </cell>
          <cell r="D2709" t="str">
            <v>4401963E3N</v>
          </cell>
          <cell r="E2709">
            <v>3239.7096999999999</v>
          </cell>
        </row>
        <row r="2710">
          <cell r="C2710" t="str">
            <v>广州铖美胜光电电子有限公司</v>
          </cell>
          <cell r="D2710">
            <v>4423964017</v>
          </cell>
          <cell r="E2710">
            <v>3254.1662000000001</v>
          </cell>
        </row>
        <row r="2711">
          <cell r="C2711" t="str">
            <v>广州铖美胜光电电子有限公司</v>
          </cell>
          <cell r="D2711">
            <v>4423964017</v>
          </cell>
          <cell r="E2711">
            <v>3254.1662000000001</v>
          </cell>
        </row>
        <row r="2712">
          <cell r="C2712" t="str">
            <v>广州铖美胜光电电子有限公司</v>
          </cell>
          <cell r="D2712">
            <v>4423964017</v>
          </cell>
          <cell r="E2712">
            <v>3254.1662000000001</v>
          </cell>
        </row>
        <row r="2713">
          <cell r="C2713" t="str">
            <v>广州铖美胜光电电子有限公司</v>
          </cell>
          <cell r="D2713">
            <v>4423964017</v>
          </cell>
          <cell r="E2713">
            <v>3254.1662000000001</v>
          </cell>
        </row>
        <row r="2714">
          <cell r="C2714" t="str">
            <v>广州雷神电气制造股份有限公司</v>
          </cell>
          <cell r="D2714" t="str">
            <v>44019690XM</v>
          </cell>
          <cell r="E2714">
            <v>3259.0030999999999</v>
          </cell>
        </row>
        <row r="2715">
          <cell r="C2715" t="str">
            <v>广州雷神电气制造股份有限公司</v>
          </cell>
          <cell r="D2715" t="str">
            <v>44019690XM</v>
          </cell>
          <cell r="E2715">
            <v>3259.0030999999999</v>
          </cell>
        </row>
        <row r="2716">
          <cell r="C2716" t="str">
            <v>广州雷神电气制造股份有限公司</v>
          </cell>
          <cell r="D2716" t="str">
            <v>44019690XM</v>
          </cell>
          <cell r="E2716">
            <v>3259.0030999999999</v>
          </cell>
        </row>
        <row r="2717">
          <cell r="C2717" t="str">
            <v>广州嘉瀚箱包有限公司</v>
          </cell>
          <cell r="D2717" t="str">
            <v>44019689NJ</v>
          </cell>
          <cell r="E2717">
            <v>3262.4821000000002</v>
          </cell>
        </row>
        <row r="2718">
          <cell r="C2718" t="str">
            <v>广州金莎织带有限公司</v>
          </cell>
          <cell r="D2718" t="str">
            <v>4401968C1B</v>
          </cell>
          <cell r="E2718">
            <v>3301.2417</v>
          </cell>
        </row>
        <row r="2719">
          <cell r="C2719" t="str">
            <v>广州金莎织带有限公司</v>
          </cell>
          <cell r="D2719" t="str">
            <v>4401968C1B</v>
          </cell>
          <cell r="E2719">
            <v>3301.2417</v>
          </cell>
        </row>
        <row r="2720">
          <cell r="C2720" t="str">
            <v>广州金莎织带有限公司</v>
          </cell>
          <cell r="D2720" t="str">
            <v>4401968C1B</v>
          </cell>
          <cell r="E2720">
            <v>3301.2417</v>
          </cell>
        </row>
        <row r="2721">
          <cell r="C2721" t="str">
            <v>广州爱宇森照明科技有限公司</v>
          </cell>
          <cell r="D2721" t="str">
            <v>4401960C40</v>
          </cell>
          <cell r="E2721">
            <v>3344.7564000000002</v>
          </cell>
        </row>
        <row r="2722">
          <cell r="C2722" t="str">
            <v>广州爱宇森照明科技有限公司</v>
          </cell>
          <cell r="D2722" t="str">
            <v>4401960C40</v>
          </cell>
          <cell r="E2722">
            <v>3344.7564000000002</v>
          </cell>
        </row>
        <row r="2723">
          <cell r="C2723" t="str">
            <v>广州爱宇森照明科技有限公司</v>
          </cell>
          <cell r="D2723" t="str">
            <v>4401960C40</v>
          </cell>
          <cell r="E2723">
            <v>3344.7564000000002</v>
          </cell>
        </row>
        <row r="2724">
          <cell r="C2724" t="str">
            <v>广州市加博汽车配件有限公司</v>
          </cell>
          <cell r="D2724">
            <v>4401965720</v>
          </cell>
          <cell r="E2724">
            <v>3451.5158999999999</v>
          </cell>
        </row>
        <row r="2725">
          <cell r="C2725" t="str">
            <v>广州市加博汽车配件有限公司</v>
          </cell>
          <cell r="D2725">
            <v>4401965720</v>
          </cell>
          <cell r="E2725">
            <v>3451.5158999999999</v>
          </cell>
        </row>
        <row r="2726">
          <cell r="C2726" t="str">
            <v>广州市申发机电有限公司</v>
          </cell>
          <cell r="D2726">
            <v>4401968163</v>
          </cell>
          <cell r="E2726">
            <v>3557.2453</v>
          </cell>
        </row>
        <row r="2727">
          <cell r="C2727" t="str">
            <v>广州市申发机电有限公司</v>
          </cell>
          <cell r="D2727">
            <v>4401968163</v>
          </cell>
          <cell r="E2727">
            <v>3557.2453</v>
          </cell>
        </row>
        <row r="2728">
          <cell r="C2728" t="str">
            <v>广州市睿中连进出口有限公司</v>
          </cell>
          <cell r="D2728" t="str">
            <v>4401963EM5</v>
          </cell>
          <cell r="E2728">
            <v>3587.2361000000001</v>
          </cell>
        </row>
        <row r="2729">
          <cell r="C2729" t="str">
            <v>广州锐铮音响设备有限公司</v>
          </cell>
          <cell r="D2729" t="str">
            <v>44239686N1</v>
          </cell>
          <cell r="E2729">
            <v>3610.0180999999998</v>
          </cell>
        </row>
        <row r="2730">
          <cell r="C2730" t="str">
            <v>广州锐铮音响设备有限公司</v>
          </cell>
          <cell r="D2730" t="str">
            <v>44239686N1</v>
          </cell>
          <cell r="E2730">
            <v>3610.0180999999998</v>
          </cell>
        </row>
        <row r="2731">
          <cell r="C2731" t="str">
            <v>广州市浩创塑料制品有限公司</v>
          </cell>
          <cell r="D2731">
            <v>4423961645</v>
          </cell>
          <cell r="E2731">
            <v>3627.2846</v>
          </cell>
        </row>
        <row r="2732">
          <cell r="C2732" t="str">
            <v>广州诺唯贸易有限公司</v>
          </cell>
          <cell r="D2732" t="str">
            <v>4401963DKN</v>
          </cell>
          <cell r="E2732">
            <v>3629.4178000000002</v>
          </cell>
        </row>
        <row r="2733">
          <cell r="C2733" t="str">
            <v>广州诺唯贸易有限公司</v>
          </cell>
          <cell r="D2733" t="str">
            <v>4401963DKN</v>
          </cell>
          <cell r="E2733">
            <v>3629.4178000000002</v>
          </cell>
        </row>
        <row r="2734">
          <cell r="C2734" t="str">
            <v>广州诺唯贸易有限公司</v>
          </cell>
          <cell r="D2734" t="str">
            <v>4401963DKN</v>
          </cell>
          <cell r="E2734">
            <v>3629.4178000000002</v>
          </cell>
        </row>
        <row r="2735">
          <cell r="C2735" t="str">
            <v>广州百瑞美发用品有限公司</v>
          </cell>
          <cell r="D2735">
            <v>44019639000</v>
          </cell>
          <cell r="E2735">
            <v>3752.7548999999999</v>
          </cell>
        </row>
        <row r="2736">
          <cell r="C2736" t="str">
            <v>广州百瑞美发用品有限公司</v>
          </cell>
          <cell r="D2736">
            <v>44019639000</v>
          </cell>
          <cell r="E2736">
            <v>3752.7548999999999</v>
          </cell>
        </row>
        <row r="2737">
          <cell r="C2737" t="str">
            <v>广州兰石技术开发有限公司</v>
          </cell>
          <cell r="D2737">
            <v>4401966969</v>
          </cell>
          <cell r="E2737">
            <v>3758.1293999999998</v>
          </cell>
        </row>
        <row r="2738">
          <cell r="C2738" t="str">
            <v>广州兰石技术开发有限公司</v>
          </cell>
          <cell r="D2738">
            <v>4401966969</v>
          </cell>
          <cell r="E2738">
            <v>3758.1293999999998</v>
          </cell>
        </row>
        <row r="2739">
          <cell r="C2739" t="str">
            <v>广州兰石技术开发有限公司</v>
          </cell>
          <cell r="D2739">
            <v>4401966969</v>
          </cell>
          <cell r="E2739">
            <v>3758.1293999999998</v>
          </cell>
        </row>
        <row r="2740">
          <cell r="C2740" t="str">
            <v>广州市爱玩乐园科技有限公司</v>
          </cell>
          <cell r="D2740">
            <v>4423965208</v>
          </cell>
          <cell r="E2740">
            <v>3816.5886</v>
          </cell>
        </row>
        <row r="2741">
          <cell r="C2741" t="str">
            <v>广州市爱玩乐园科技有限公司</v>
          </cell>
          <cell r="D2741">
            <v>4423965208</v>
          </cell>
          <cell r="E2741">
            <v>3816.5886</v>
          </cell>
        </row>
        <row r="2742">
          <cell r="C2742" t="str">
            <v>广州市爱玩乐园科技有限公司</v>
          </cell>
          <cell r="D2742">
            <v>4423965208</v>
          </cell>
          <cell r="E2742">
            <v>3816.5886</v>
          </cell>
        </row>
        <row r="2743">
          <cell r="C2743" t="str">
            <v>广州博锐电子科技有限公司</v>
          </cell>
          <cell r="D2743" t="str">
            <v>4401960A6Q</v>
          </cell>
          <cell r="E2743">
            <v>3927.1129000000001</v>
          </cell>
        </row>
        <row r="2744">
          <cell r="C2744" t="str">
            <v>广州亿沃新能源科技有限公司</v>
          </cell>
          <cell r="D2744">
            <v>4423962155</v>
          </cell>
          <cell r="E2744">
            <v>4054.4755</v>
          </cell>
        </row>
        <row r="2745">
          <cell r="C2745" t="str">
            <v>广州亿沃新能源科技有限公司</v>
          </cell>
          <cell r="D2745">
            <v>4423962155</v>
          </cell>
          <cell r="E2745">
            <v>4054.4755</v>
          </cell>
        </row>
        <row r="2746">
          <cell r="C2746" t="str">
            <v>广州亿沃新能源科技有限公司</v>
          </cell>
          <cell r="D2746">
            <v>4423962155</v>
          </cell>
          <cell r="E2746">
            <v>4054.4755</v>
          </cell>
        </row>
        <row r="2747">
          <cell r="C2747" t="str">
            <v>广州赫翼国际贸易有限公司</v>
          </cell>
          <cell r="D2747" t="str">
            <v>4401960FG3</v>
          </cell>
          <cell r="E2747">
            <v>4079.6437999999998</v>
          </cell>
        </row>
        <row r="2748">
          <cell r="C2748" t="str">
            <v>广州赫翼国际贸易有限公司</v>
          </cell>
          <cell r="D2748" t="str">
            <v>4401960FG3</v>
          </cell>
          <cell r="E2748">
            <v>4079.6437999999998</v>
          </cell>
        </row>
        <row r="2749">
          <cell r="C2749" t="str">
            <v>广州赫翼国际贸易有限公司</v>
          </cell>
          <cell r="D2749" t="str">
            <v>4401960FG3</v>
          </cell>
          <cell r="E2749">
            <v>4079.6437999999998</v>
          </cell>
        </row>
        <row r="2750">
          <cell r="C2750" t="str">
            <v>广州赫翼国际贸易有限公司</v>
          </cell>
          <cell r="D2750" t="str">
            <v>4401960FG3</v>
          </cell>
          <cell r="E2750">
            <v>4079.6437999999998</v>
          </cell>
        </row>
        <row r="2751">
          <cell r="C2751" t="str">
            <v>广州赫翼国际贸易有限公司</v>
          </cell>
          <cell r="D2751" t="str">
            <v>4401960FG3</v>
          </cell>
          <cell r="E2751">
            <v>4079.6437999999998</v>
          </cell>
        </row>
        <row r="2752">
          <cell r="C2752" t="str">
            <v>广州市嘉艺电子薄膜开关有限公司</v>
          </cell>
          <cell r="D2752">
            <v>4401966202</v>
          </cell>
          <cell r="E2752">
            <v>4106.5563000000002</v>
          </cell>
        </row>
        <row r="2753">
          <cell r="C2753" t="str">
            <v>广州市嘉艺电子薄膜开关有限公司</v>
          </cell>
          <cell r="D2753">
            <v>4401966202</v>
          </cell>
          <cell r="E2753">
            <v>4106.5563000000002</v>
          </cell>
        </row>
        <row r="2754">
          <cell r="C2754" t="str">
            <v>广州市鑫富塑胶有限公司</v>
          </cell>
          <cell r="D2754">
            <v>4401968273</v>
          </cell>
          <cell r="E2754">
            <v>4246.6833999999999</v>
          </cell>
        </row>
        <row r="2755">
          <cell r="C2755" t="str">
            <v>广州市鑫富塑胶有限公司</v>
          </cell>
          <cell r="D2755">
            <v>4401968273</v>
          </cell>
          <cell r="E2755">
            <v>4246.6833999999999</v>
          </cell>
        </row>
        <row r="2756">
          <cell r="C2756" t="str">
            <v>广州市鑫富塑胶有限公司</v>
          </cell>
          <cell r="D2756">
            <v>4401968273</v>
          </cell>
          <cell r="E2756">
            <v>4246.6833999999999</v>
          </cell>
        </row>
        <row r="2757">
          <cell r="C2757" t="str">
            <v>广州绿晶玻璃有限公司</v>
          </cell>
          <cell r="D2757" t="str">
            <v>4401960C0N</v>
          </cell>
          <cell r="E2757">
            <v>4313.3698000000004</v>
          </cell>
        </row>
        <row r="2758">
          <cell r="C2758" t="str">
            <v>广州绿晶玻璃有限公司</v>
          </cell>
          <cell r="D2758" t="str">
            <v>4401960C0N</v>
          </cell>
          <cell r="E2758">
            <v>4313.3698000000004</v>
          </cell>
        </row>
        <row r="2759">
          <cell r="C2759" t="str">
            <v>广州绿晶玻璃有限公司</v>
          </cell>
          <cell r="D2759" t="str">
            <v>4401960C0N</v>
          </cell>
          <cell r="E2759">
            <v>4313.3698000000004</v>
          </cell>
        </row>
        <row r="2760">
          <cell r="C2760" t="str">
            <v>广州丽丽玩具有限公司</v>
          </cell>
          <cell r="D2760" t="str">
            <v>44019639HC</v>
          </cell>
          <cell r="E2760">
            <v>4333.5691999999999</v>
          </cell>
        </row>
        <row r="2761">
          <cell r="C2761" t="str">
            <v>广州丽丽玩具有限公司</v>
          </cell>
          <cell r="D2761" t="str">
            <v>44019639HC</v>
          </cell>
          <cell r="E2761">
            <v>4333.5691999999999</v>
          </cell>
        </row>
        <row r="2762">
          <cell r="C2762" t="str">
            <v>广州丽丽玩具有限公司</v>
          </cell>
          <cell r="D2762" t="str">
            <v>44019639HC</v>
          </cell>
          <cell r="E2762">
            <v>4333.5691999999999</v>
          </cell>
        </row>
        <row r="2763">
          <cell r="C2763" t="str">
            <v>广州丽丽玩具有限公司</v>
          </cell>
          <cell r="D2763" t="str">
            <v>44019639HC</v>
          </cell>
          <cell r="E2763">
            <v>4333.5691999999999</v>
          </cell>
        </row>
        <row r="2764">
          <cell r="C2764" t="str">
            <v>广州市至盛服饰有限公司</v>
          </cell>
          <cell r="D2764" t="str">
            <v>44019609FH</v>
          </cell>
          <cell r="E2764">
            <v>4334.9537</v>
          </cell>
        </row>
        <row r="2765">
          <cell r="C2765" t="str">
            <v>广州市柏琳汽车零件制造有限公司</v>
          </cell>
          <cell r="D2765">
            <v>4401965172</v>
          </cell>
          <cell r="E2765">
            <v>4339.4904999999999</v>
          </cell>
        </row>
        <row r="2766">
          <cell r="C2766" t="str">
            <v>广州市柏琳汽车零件制造有限公司</v>
          </cell>
          <cell r="D2766">
            <v>4401965172</v>
          </cell>
          <cell r="E2766">
            <v>4339.4904999999999</v>
          </cell>
        </row>
        <row r="2767">
          <cell r="C2767" t="str">
            <v>广州市鑫珍进出口有限公司</v>
          </cell>
          <cell r="D2767" t="str">
            <v>4401960C7N</v>
          </cell>
          <cell r="E2767">
            <v>4379.6390000000001</v>
          </cell>
        </row>
        <row r="2768">
          <cell r="C2768" t="str">
            <v>广州市鑫珍进出口有限公司</v>
          </cell>
          <cell r="D2768" t="str">
            <v>4401960C7N</v>
          </cell>
          <cell r="E2768">
            <v>4379.6390000000001</v>
          </cell>
        </row>
        <row r="2769">
          <cell r="C2769" t="str">
            <v>广州市鑫珍进出口有限公司</v>
          </cell>
          <cell r="D2769" t="str">
            <v>4401960C7N</v>
          </cell>
          <cell r="E2769">
            <v>4379.6390000000001</v>
          </cell>
        </row>
        <row r="2770">
          <cell r="C2770" t="str">
            <v>广州市鑫珍进出口有限公司</v>
          </cell>
          <cell r="D2770" t="str">
            <v>4401960C7N</v>
          </cell>
          <cell r="E2770">
            <v>4379.6390000000001</v>
          </cell>
        </row>
        <row r="2771">
          <cell r="C2771" t="str">
            <v>广州市鑫珍进出口有限公司</v>
          </cell>
          <cell r="D2771" t="str">
            <v>4401960C7N</v>
          </cell>
          <cell r="E2771">
            <v>4379.6390000000001</v>
          </cell>
        </row>
        <row r="2772">
          <cell r="C2772" t="str">
            <v>广州市磊晋包装材料有限公司</v>
          </cell>
          <cell r="D2772" t="str">
            <v>4401963ANK</v>
          </cell>
          <cell r="E2772">
            <v>4388.8054000000002</v>
          </cell>
        </row>
        <row r="2773">
          <cell r="C2773" t="str">
            <v>广州市磊晋包装材料有限公司</v>
          </cell>
          <cell r="D2773" t="str">
            <v>4401963ANK</v>
          </cell>
          <cell r="E2773">
            <v>4388.8054000000002</v>
          </cell>
        </row>
        <row r="2774">
          <cell r="C2774" t="str">
            <v>广州市磊晋包装材料有限公司</v>
          </cell>
          <cell r="D2774" t="str">
            <v>4401963ANK</v>
          </cell>
          <cell r="E2774">
            <v>4388.8054000000002</v>
          </cell>
        </row>
        <row r="2775">
          <cell r="C2775" t="str">
            <v>广州裕汝贸易有限公司</v>
          </cell>
          <cell r="D2775" t="str">
            <v>4401960J82</v>
          </cell>
          <cell r="E2775">
            <v>4441.3014000000003</v>
          </cell>
        </row>
        <row r="2776">
          <cell r="C2776" t="str">
            <v>广州裕汝贸易有限公司</v>
          </cell>
          <cell r="D2776" t="str">
            <v>4401960J82</v>
          </cell>
          <cell r="E2776">
            <v>4441.3014000000003</v>
          </cell>
        </row>
        <row r="2777">
          <cell r="C2777" t="str">
            <v>广州玛扬医疗器械有限公司</v>
          </cell>
          <cell r="D2777">
            <v>4423962119</v>
          </cell>
          <cell r="E2777">
            <v>4538.6657999999998</v>
          </cell>
        </row>
        <row r="2778">
          <cell r="C2778" t="str">
            <v>广州玛扬医疗器械有限公司</v>
          </cell>
          <cell r="D2778">
            <v>4423962119</v>
          </cell>
          <cell r="E2778">
            <v>4538.6657999999998</v>
          </cell>
        </row>
        <row r="2779">
          <cell r="C2779" t="str">
            <v>广州玛扬医疗器械有限公司</v>
          </cell>
          <cell r="D2779">
            <v>4423962119</v>
          </cell>
          <cell r="E2779">
            <v>4538.6657999999998</v>
          </cell>
        </row>
        <row r="2780">
          <cell r="C2780" t="str">
            <v>广州曼妥斯钢结构工程有限公司</v>
          </cell>
          <cell r="D2780">
            <v>4423962164</v>
          </cell>
          <cell r="E2780">
            <v>4541.7898999999998</v>
          </cell>
        </row>
        <row r="2781">
          <cell r="C2781" t="str">
            <v>广州曼妥斯钢结构工程有限公司</v>
          </cell>
          <cell r="D2781">
            <v>4423962164</v>
          </cell>
          <cell r="E2781">
            <v>4541.7898999999998</v>
          </cell>
        </row>
        <row r="2782">
          <cell r="C2782" t="str">
            <v>广州禾昶眼镜有限公司</v>
          </cell>
          <cell r="D2782">
            <v>4401948750</v>
          </cell>
          <cell r="E2782">
            <v>4587.3155999999999</v>
          </cell>
        </row>
        <row r="2783">
          <cell r="C2783" t="str">
            <v>广州欧哥电子科技有限公司</v>
          </cell>
          <cell r="D2783" t="str">
            <v>4401963CME</v>
          </cell>
          <cell r="E2783">
            <v>4748.2057000000004</v>
          </cell>
        </row>
        <row r="2784">
          <cell r="C2784" t="str">
            <v>广州欧哥电子科技有限公司</v>
          </cell>
          <cell r="D2784" t="str">
            <v>4401963CME</v>
          </cell>
          <cell r="E2784">
            <v>4748.2057000000004</v>
          </cell>
        </row>
        <row r="2785">
          <cell r="C2785" t="str">
            <v>广州欧赛活塞有限公司</v>
          </cell>
          <cell r="D2785">
            <v>4401968802</v>
          </cell>
          <cell r="E2785">
            <v>4753.5864000000001</v>
          </cell>
        </row>
        <row r="2786">
          <cell r="C2786" t="str">
            <v>广州欧赛活塞有限公司</v>
          </cell>
          <cell r="D2786">
            <v>4401968802</v>
          </cell>
          <cell r="E2786">
            <v>4753.5864000000001</v>
          </cell>
        </row>
        <row r="2787">
          <cell r="C2787" t="str">
            <v>广州欧赛活塞有限公司</v>
          </cell>
          <cell r="D2787">
            <v>4401968802</v>
          </cell>
          <cell r="E2787">
            <v>4753.5864000000001</v>
          </cell>
        </row>
        <row r="2788">
          <cell r="C2788" t="str">
            <v>广州市瑞奇化工有限公司</v>
          </cell>
          <cell r="D2788">
            <v>4401968873</v>
          </cell>
          <cell r="E2788">
            <v>4771.5726999999997</v>
          </cell>
        </row>
        <row r="2789">
          <cell r="C2789" t="str">
            <v>广州市瑞奇化工有限公司</v>
          </cell>
          <cell r="D2789">
            <v>4401968873</v>
          </cell>
          <cell r="E2789">
            <v>4771.5726999999997</v>
          </cell>
        </row>
        <row r="2790">
          <cell r="C2790" t="str">
            <v>广州市瑞奇化工有限公司</v>
          </cell>
          <cell r="D2790">
            <v>4401968873</v>
          </cell>
          <cell r="E2790">
            <v>4771.5726999999997</v>
          </cell>
        </row>
        <row r="2791">
          <cell r="C2791" t="str">
            <v>广州市瑞奇化工有限公司</v>
          </cell>
          <cell r="D2791">
            <v>4401968873</v>
          </cell>
          <cell r="E2791">
            <v>4771.5726999999997</v>
          </cell>
        </row>
        <row r="2792">
          <cell r="C2792" t="str">
            <v>广州明迈特国际贸易有限公司</v>
          </cell>
          <cell r="D2792" t="str">
            <v>4401963KBN</v>
          </cell>
          <cell r="E2792">
            <v>4841.4251000000004</v>
          </cell>
        </row>
        <row r="2793">
          <cell r="C2793" t="str">
            <v>广州市金美特钢业有限公司</v>
          </cell>
          <cell r="D2793">
            <v>4401960881</v>
          </cell>
          <cell r="E2793">
            <v>4891.9492</v>
          </cell>
        </row>
        <row r="2794">
          <cell r="C2794" t="str">
            <v>广州市金美特钢业有限公司</v>
          </cell>
          <cell r="D2794">
            <v>4401960881</v>
          </cell>
          <cell r="E2794">
            <v>4891.9492</v>
          </cell>
        </row>
        <row r="2795">
          <cell r="C2795" t="str">
            <v>广州市影擎电子科技有限公司</v>
          </cell>
          <cell r="D2795">
            <v>4423962699</v>
          </cell>
          <cell r="E2795">
            <v>4893.3959999999997</v>
          </cell>
        </row>
        <row r="2796">
          <cell r="C2796" t="str">
            <v>广州市影擎电子科技有限公司</v>
          </cell>
          <cell r="D2796">
            <v>4423962699</v>
          </cell>
          <cell r="E2796">
            <v>4893.3959999999997</v>
          </cell>
        </row>
        <row r="2797">
          <cell r="C2797" t="str">
            <v>广州市影擎电子科技有限公司</v>
          </cell>
          <cell r="D2797">
            <v>4423962699</v>
          </cell>
          <cell r="E2797">
            <v>4893.3959999999997</v>
          </cell>
        </row>
        <row r="2798">
          <cell r="C2798" t="str">
            <v>广州荣达通建材有限公司</v>
          </cell>
          <cell r="D2798" t="str">
            <v>4401960DY8</v>
          </cell>
          <cell r="E2798">
            <v>4901.0635000000002</v>
          </cell>
        </row>
        <row r="2799">
          <cell r="C2799" t="str">
            <v>广州荣达通建材有限公司</v>
          </cell>
          <cell r="D2799" t="str">
            <v>4401960DY8</v>
          </cell>
          <cell r="E2799">
            <v>4901.0635000000002</v>
          </cell>
        </row>
        <row r="2800">
          <cell r="C2800" t="str">
            <v>广州荣达通建材有限公司</v>
          </cell>
          <cell r="D2800" t="str">
            <v>4401960DY8</v>
          </cell>
          <cell r="E2800">
            <v>4901.0635000000002</v>
          </cell>
        </row>
        <row r="2801">
          <cell r="C2801" t="str">
            <v>广州市利迪汽车用品有限公司</v>
          </cell>
          <cell r="D2801" t="str">
            <v>44019639DK</v>
          </cell>
          <cell r="E2801">
            <v>4951.8181000000004</v>
          </cell>
        </row>
        <row r="2802">
          <cell r="C2802" t="str">
            <v>广州市利迪汽车用品有限公司</v>
          </cell>
          <cell r="D2802" t="str">
            <v>44019639DK</v>
          </cell>
          <cell r="E2802">
            <v>4951.8181000000004</v>
          </cell>
        </row>
        <row r="2803">
          <cell r="C2803" t="str">
            <v>广州展仕星电子产品有限公司</v>
          </cell>
          <cell r="D2803" t="str">
            <v>44019439Z4</v>
          </cell>
          <cell r="E2803">
            <v>4962.2972</v>
          </cell>
        </row>
        <row r="2804">
          <cell r="C2804" t="str">
            <v>广州展仕星电子产品有限公司</v>
          </cell>
          <cell r="D2804" t="str">
            <v>44019439Z4</v>
          </cell>
          <cell r="E2804">
            <v>4962.2972</v>
          </cell>
        </row>
        <row r="2805">
          <cell r="C2805" t="str">
            <v>广州展仕星电子产品有限公司</v>
          </cell>
          <cell r="D2805" t="str">
            <v>44019439Z4</v>
          </cell>
          <cell r="E2805">
            <v>4962.2972</v>
          </cell>
        </row>
        <row r="2806">
          <cell r="C2806" t="str">
            <v>广州市小棉袄国际贸易有限责任公司</v>
          </cell>
          <cell r="D2806" t="str">
            <v>4401968AGZ</v>
          </cell>
          <cell r="E2806">
            <v>4988.5573999999997</v>
          </cell>
        </row>
        <row r="2807">
          <cell r="C2807" t="str">
            <v>广州市小棉袄国际贸易有限责任公司</v>
          </cell>
          <cell r="D2807" t="str">
            <v>4401968AGZ</v>
          </cell>
          <cell r="E2807">
            <v>4988.5573999999997</v>
          </cell>
        </row>
        <row r="2808">
          <cell r="C2808" t="str">
            <v>广州市小棉袄国际贸易有限责任公司</v>
          </cell>
          <cell r="D2808" t="str">
            <v>4401968AGZ</v>
          </cell>
          <cell r="E2808">
            <v>4988.5573999999997</v>
          </cell>
        </row>
        <row r="2809">
          <cell r="C2809" t="str">
            <v>广州市小棉袄国际贸易有限责任公司</v>
          </cell>
          <cell r="D2809" t="str">
            <v>4401968AGZ</v>
          </cell>
          <cell r="E2809">
            <v>4988.5573999999997</v>
          </cell>
        </row>
        <row r="2810">
          <cell r="C2810" t="str">
            <v>建峰索具有限公司</v>
          </cell>
          <cell r="D2810">
            <v>4401260212</v>
          </cell>
          <cell r="E2810">
            <v>5100.0636999999997</v>
          </cell>
        </row>
        <row r="2811">
          <cell r="C2811" t="str">
            <v>广东迦心化妆品有限公司</v>
          </cell>
          <cell r="D2811">
            <v>4423962897</v>
          </cell>
          <cell r="E2811">
            <v>5182.6549999999997</v>
          </cell>
        </row>
        <row r="2812">
          <cell r="C2812" t="str">
            <v>广东迦心化妆品有限公司</v>
          </cell>
          <cell r="D2812">
            <v>4423962897</v>
          </cell>
          <cell r="E2812">
            <v>5182.6549999999997</v>
          </cell>
        </row>
        <row r="2813">
          <cell r="C2813" t="str">
            <v>广州市科端电子有限公司</v>
          </cell>
          <cell r="D2813" t="str">
            <v>4401963ALV</v>
          </cell>
          <cell r="E2813">
            <v>5191.4508999999998</v>
          </cell>
        </row>
        <row r="2814">
          <cell r="C2814" t="str">
            <v>广州市科端电子有限公司</v>
          </cell>
          <cell r="D2814" t="str">
            <v>4401963ALV</v>
          </cell>
          <cell r="E2814">
            <v>5191.4508999999998</v>
          </cell>
        </row>
        <row r="2815">
          <cell r="C2815" t="str">
            <v>广州市科端电子有限公司</v>
          </cell>
          <cell r="D2815" t="str">
            <v>4401963ALV</v>
          </cell>
          <cell r="E2815">
            <v>5191.4508999999998</v>
          </cell>
        </row>
        <row r="2816">
          <cell r="C2816" t="str">
            <v>广州市广力机电设备工程有限公司</v>
          </cell>
          <cell r="D2816">
            <v>4401961296</v>
          </cell>
          <cell r="E2816">
            <v>5194.7923000000001</v>
          </cell>
        </row>
        <row r="2817">
          <cell r="C2817" t="str">
            <v>广东旭龙物联科技股份有限公司</v>
          </cell>
          <cell r="D2817">
            <v>4401360199</v>
          </cell>
          <cell r="E2817">
            <v>5229.7155000000002</v>
          </cell>
        </row>
        <row r="2818">
          <cell r="C2818" t="str">
            <v>广东旭龙物联科技股份有限公司</v>
          </cell>
          <cell r="D2818">
            <v>4401360199</v>
          </cell>
          <cell r="E2818">
            <v>5229.7155000000002</v>
          </cell>
        </row>
        <row r="2819">
          <cell r="C2819" t="str">
            <v>广东旭龙物联科技股份有限公司</v>
          </cell>
          <cell r="D2819">
            <v>4401360199</v>
          </cell>
          <cell r="E2819">
            <v>5229.7155000000002</v>
          </cell>
        </row>
        <row r="2820">
          <cell r="C2820" t="str">
            <v>广州歌米斯服饰有限公司</v>
          </cell>
          <cell r="D2820" t="str">
            <v>4401963CDQ</v>
          </cell>
          <cell r="E2820">
            <v>5310.2295000000004</v>
          </cell>
        </row>
        <row r="2821">
          <cell r="C2821" t="str">
            <v>广州歌米斯服饰有限公司</v>
          </cell>
          <cell r="D2821" t="str">
            <v>4401963CDQ</v>
          </cell>
          <cell r="E2821">
            <v>5310.2295000000004</v>
          </cell>
        </row>
        <row r="2822">
          <cell r="C2822" t="str">
            <v>广州市倬丰服装有限公司</v>
          </cell>
          <cell r="D2822" t="str">
            <v>440196096R</v>
          </cell>
          <cell r="E2822">
            <v>5332.1093000000001</v>
          </cell>
        </row>
        <row r="2823">
          <cell r="C2823" t="str">
            <v>广州易普汽车零部件有限公司</v>
          </cell>
          <cell r="D2823" t="str">
            <v>4401963BZJ</v>
          </cell>
          <cell r="E2823">
            <v>5339.6868000000004</v>
          </cell>
        </row>
        <row r="2824">
          <cell r="C2824" t="str">
            <v>广州易普汽车零部件有限公司</v>
          </cell>
          <cell r="D2824" t="str">
            <v>4401963BZJ</v>
          </cell>
          <cell r="E2824">
            <v>5339.6868000000004</v>
          </cell>
        </row>
        <row r="2825">
          <cell r="C2825" t="str">
            <v>广州易普汽车零部件有限公司</v>
          </cell>
          <cell r="D2825" t="str">
            <v>4401963BZJ</v>
          </cell>
          <cell r="E2825">
            <v>5339.6868000000004</v>
          </cell>
        </row>
        <row r="2826">
          <cell r="C2826" t="str">
            <v>广州易普汽车零部件有限公司</v>
          </cell>
          <cell r="D2826" t="str">
            <v>4401963BZJ</v>
          </cell>
          <cell r="E2826">
            <v>5339.6868000000004</v>
          </cell>
        </row>
        <row r="2827">
          <cell r="C2827" t="str">
            <v>广州易普汽车零部件有限公司</v>
          </cell>
          <cell r="D2827" t="str">
            <v>4401963BZJ</v>
          </cell>
          <cell r="E2827">
            <v>5339.6868000000004</v>
          </cell>
        </row>
        <row r="2828">
          <cell r="C2828" t="str">
            <v>广州市康臣汽车电子有限公司</v>
          </cell>
          <cell r="D2828">
            <v>4401963662</v>
          </cell>
          <cell r="E2828">
            <v>5645.6292000000003</v>
          </cell>
        </row>
        <row r="2829">
          <cell r="C2829" t="str">
            <v>广州市康臣汽车电子有限公司</v>
          </cell>
          <cell r="D2829">
            <v>4401963662</v>
          </cell>
          <cell r="E2829">
            <v>5645.6292000000003</v>
          </cell>
        </row>
        <row r="2830">
          <cell r="C2830" t="str">
            <v>广州美意文化创意有限公司</v>
          </cell>
          <cell r="D2830" t="str">
            <v>4401960EDC</v>
          </cell>
          <cell r="E2830">
            <v>5646.9525999999996</v>
          </cell>
        </row>
        <row r="2831">
          <cell r="C2831" t="str">
            <v>广州美意文化创意有限公司</v>
          </cell>
          <cell r="D2831" t="str">
            <v>4401960EDC</v>
          </cell>
          <cell r="E2831">
            <v>5646.9525999999996</v>
          </cell>
        </row>
        <row r="2832">
          <cell r="C2832" t="str">
            <v>广州美意文化创意有限公司</v>
          </cell>
          <cell r="D2832" t="str">
            <v>4401960EDC</v>
          </cell>
          <cell r="E2832">
            <v>5646.9525999999996</v>
          </cell>
        </row>
        <row r="2833">
          <cell r="C2833" t="str">
            <v>广州乐恋屋建材有限公司</v>
          </cell>
          <cell r="D2833" t="str">
            <v>4401963FGU</v>
          </cell>
          <cell r="E2833">
            <v>5776.4071000000004</v>
          </cell>
        </row>
        <row r="2834">
          <cell r="C2834" t="str">
            <v>广州乐恋屋建材有限公司</v>
          </cell>
          <cell r="D2834" t="str">
            <v>4401963FGU</v>
          </cell>
          <cell r="E2834">
            <v>5776.4071000000004</v>
          </cell>
        </row>
        <row r="2835">
          <cell r="C2835" t="str">
            <v>广州乐恋屋建材有限公司</v>
          </cell>
          <cell r="D2835" t="str">
            <v>4401963FGU</v>
          </cell>
          <cell r="E2835">
            <v>5776.4071000000004</v>
          </cell>
        </row>
        <row r="2836">
          <cell r="C2836" t="str">
            <v>广州乐恋屋建材有限公司</v>
          </cell>
          <cell r="D2836" t="str">
            <v>4401963FGU</v>
          </cell>
          <cell r="E2836">
            <v>5776.4071000000004</v>
          </cell>
        </row>
        <row r="2837">
          <cell r="C2837" t="str">
            <v>广州乐恋屋建材有限公司</v>
          </cell>
          <cell r="D2837" t="str">
            <v>4401963FGU</v>
          </cell>
          <cell r="E2837">
            <v>5776.4071000000004</v>
          </cell>
        </row>
        <row r="2838">
          <cell r="C2838" t="str">
            <v>广州市百福电气设备有限公司</v>
          </cell>
          <cell r="D2838" t="str">
            <v>44019639KF</v>
          </cell>
          <cell r="E2838">
            <v>5801.241</v>
          </cell>
        </row>
        <row r="2839">
          <cell r="C2839" t="str">
            <v>广州市百福电气设备有限公司</v>
          </cell>
          <cell r="D2839" t="str">
            <v>44019639KF</v>
          </cell>
          <cell r="E2839">
            <v>5801.241</v>
          </cell>
        </row>
        <row r="2840">
          <cell r="C2840" t="str">
            <v>广州佰投贸易有限公司</v>
          </cell>
          <cell r="D2840" t="str">
            <v>4401963F98</v>
          </cell>
          <cell r="E2840">
            <v>5824.4439000000002</v>
          </cell>
        </row>
        <row r="2841">
          <cell r="C2841" t="str">
            <v>广州佰投贸易有限公司</v>
          </cell>
          <cell r="D2841" t="str">
            <v>4401963F98</v>
          </cell>
          <cell r="E2841">
            <v>5824.4439000000002</v>
          </cell>
        </row>
        <row r="2842">
          <cell r="C2842" t="str">
            <v>广州佰投贸易有限公司</v>
          </cell>
          <cell r="D2842" t="str">
            <v>4401963F98</v>
          </cell>
          <cell r="E2842">
            <v>5824.4439000000002</v>
          </cell>
        </row>
        <row r="2843">
          <cell r="C2843" t="str">
            <v>广州佰投贸易有限公司</v>
          </cell>
          <cell r="D2843" t="str">
            <v>4401963F98</v>
          </cell>
          <cell r="E2843">
            <v>5824.4439000000002</v>
          </cell>
        </row>
        <row r="2844">
          <cell r="C2844" t="str">
            <v>广州市明路纺织服装有限公司</v>
          </cell>
          <cell r="D2844">
            <v>4401961372</v>
          </cell>
          <cell r="E2844">
            <v>5835.4991</v>
          </cell>
        </row>
        <row r="2845">
          <cell r="C2845" t="str">
            <v>广州市雅创化妆品有限公司</v>
          </cell>
          <cell r="D2845" t="str">
            <v>4401963DKA</v>
          </cell>
          <cell r="E2845">
            <v>5847.1809999999996</v>
          </cell>
        </row>
        <row r="2846">
          <cell r="C2846" t="str">
            <v>广州市雅创化妆品有限公司</v>
          </cell>
          <cell r="D2846" t="str">
            <v>4401963DKA</v>
          </cell>
          <cell r="E2846">
            <v>5847.1809999999996</v>
          </cell>
        </row>
        <row r="2847">
          <cell r="C2847" t="str">
            <v>广州市雅创化妆品有限公司</v>
          </cell>
          <cell r="D2847" t="str">
            <v>4401963DKA</v>
          </cell>
          <cell r="E2847">
            <v>5847.1809999999996</v>
          </cell>
        </row>
        <row r="2848">
          <cell r="C2848" t="str">
            <v>广州嘉有贸易有限公司</v>
          </cell>
          <cell r="D2848" t="str">
            <v>44019691MD</v>
          </cell>
          <cell r="E2848">
            <v>5847.7780000000002</v>
          </cell>
        </row>
        <row r="2849">
          <cell r="C2849" t="str">
            <v>广州清源科技有限公司</v>
          </cell>
          <cell r="D2849" t="str">
            <v>4401960Q3N</v>
          </cell>
          <cell r="E2849">
            <v>5879.2465000000002</v>
          </cell>
        </row>
        <row r="2850">
          <cell r="C2850" t="str">
            <v>广州清源科技有限公司</v>
          </cell>
          <cell r="D2850" t="str">
            <v>4401960Q3N</v>
          </cell>
          <cell r="E2850">
            <v>5879.2465000000002</v>
          </cell>
        </row>
        <row r="2851">
          <cell r="C2851" t="str">
            <v>广州清源科技有限公司</v>
          </cell>
          <cell r="D2851" t="str">
            <v>4401960Q3N</v>
          </cell>
          <cell r="E2851">
            <v>5879.2465000000002</v>
          </cell>
        </row>
        <row r="2852">
          <cell r="C2852" t="str">
            <v>广州清源科技有限公司</v>
          </cell>
          <cell r="D2852" t="str">
            <v>4401960Q3N</v>
          </cell>
          <cell r="E2852">
            <v>5879.2465000000002</v>
          </cell>
        </row>
        <row r="2853">
          <cell r="C2853" t="str">
            <v>广州创飞皮具有限公司</v>
          </cell>
          <cell r="D2853" t="str">
            <v>4401968B65</v>
          </cell>
          <cell r="E2853">
            <v>5965.1406999999999</v>
          </cell>
        </row>
        <row r="2854">
          <cell r="C2854" t="str">
            <v>广州创飞皮具有限公司</v>
          </cell>
          <cell r="D2854" t="str">
            <v>4401968B65</v>
          </cell>
          <cell r="E2854">
            <v>5965.1406999999999</v>
          </cell>
        </row>
        <row r="2855">
          <cell r="C2855" t="str">
            <v>广州壹创电子科技有限公司</v>
          </cell>
          <cell r="D2855">
            <v>4423961888</v>
          </cell>
          <cell r="E2855">
            <v>6069.7973000000002</v>
          </cell>
        </row>
        <row r="2856">
          <cell r="C2856" t="str">
            <v>广州壹创电子科技有限公司</v>
          </cell>
          <cell r="D2856">
            <v>4423961888</v>
          </cell>
          <cell r="E2856">
            <v>6069.7973000000002</v>
          </cell>
        </row>
        <row r="2857">
          <cell r="C2857" t="str">
            <v>广州胜通贸易有限公司</v>
          </cell>
          <cell r="D2857">
            <v>4451965578</v>
          </cell>
          <cell r="E2857">
            <v>6090.3114999999998</v>
          </cell>
        </row>
        <row r="2858">
          <cell r="C2858" t="str">
            <v>广州毅昌科技股份有限公司</v>
          </cell>
          <cell r="D2858">
            <v>4401363026</v>
          </cell>
          <cell r="E2858">
            <v>6130.9413000000004</v>
          </cell>
        </row>
        <row r="2859">
          <cell r="C2859" t="str">
            <v>广州毅昌科技股份有限公司</v>
          </cell>
          <cell r="D2859">
            <v>4401363026</v>
          </cell>
          <cell r="E2859">
            <v>6130.9413000000004</v>
          </cell>
        </row>
        <row r="2860">
          <cell r="C2860" t="str">
            <v>广州毅昌科技股份有限公司</v>
          </cell>
          <cell r="D2860">
            <v>4401363026</v>
          </cell>
          <cell r="E2860">
            <v>6130.9413000000004</v>
          </cell>
        </row>
        <row r="2861">
          <cell r="C2861" t="str">
            <v>广州毅昌科技股份有限公司</v>
          </cell>
          <cell r="D2861">
            <v>4401363026</v>
          </cell>
          <cell r="E2861">
            <v>6130.9413000000004</v>
          </cell>
        </row>
        <row r="2862">
          <cell r="C2862" t="str">
            <v>广州毅昌科技股份有限公司</v>
          </cell>
          <cell r="D2862">
            <v>4401363026</v>
          </cell>
          <cell r="E2862">
            <v>6130.9413000000004</v>
          </cell>
        </row>
        <row r="2863">
          <cell r="C2863" t="str">
            <v>广州明森科技股份有限公司</v>
          </cell>
          <cell r="D2863">
            <v>4451966368</v>
          </cell>
          <cell r="E2863">
            <v>6153.1094000000003</v>
          </cell>
        </row>
        <row r="2864">
          <cell r="C2864" t="str">
            <v>广州明森科技股份有限公司</v>
          </cell>
          <cell r="D2864">
            <v>4451966368</v>
          </cell>
          <cell r="E2864">
            <v>6153.1094000000003</v>
          </cell>
        </row>
        <row r="2865">
          <cell r="C2865" t="str">
            <v>广州海科电子科技有限公司</v>
          </cell>
          <cell r="D2865">
            <v>4430965295</v>
          </cell>
          <cell r="E2865">
            <v>6226.4198999999999</v>
          </cell>
        </row>
        <row r="2866">
          <cell r="C2866" t="str">
            <v>广州海科电子科技有限公司</v>
          </cell>
          <cell r="D2866">
            <v>4430965295</v>
          </cell>
          <cell r="E2866">
            <v>6226.4198999999999</v>
          </cell>
        </row>
        <row r="2867">
          <cell r="C2867" t="str">
            <v>广州市保升日用品有限公司</v>
          </cell>
          <cell r="D2867" t="str">
            <v>44019639PM</v>
          </cell>
          <cell r="E2867">
            <v>6401.2480999999998</v>
          </cell>
        </row>
        <row r="2868">
          <cell r="C2868" t="str">
            <v>广州市保升日用品有限公司</v>
          </cell>
          <cell r="D2868" t="str">
            <v>44019639PM</v>
          </cell>
          <cell r="E2868">
            <v>6401.2480999999998</v>
          </cell>
        </row>
        <row r="2869">
          <cell r="C2869" t="str">
            <v>广州市保升日用品有限公司</v>
          </cell>
          <cell r="D2869" t="str">
            <v>44019639PM</v>
          </cell>
          <cell r="E2869">
            <v>6401.2480999999998</v>
          </cell>
        </row>
        <row r="2870">
          <cell r="C2870" t="str">
            <v>广州市乔娜皮具有限公司</v>
          </cell>
          <cell r="D2870" t="str">
            <v>4401963A7Q</v>
          </cell>
          <cell r="E2870">
            <v>6421.2920999999997</v>
          </cell>
        </row>
        <row r="2871">
          <cell r="C2871" t="str">
            <v>广州市酷迪五金制品有限公司</v>
          </cell>
          <cell r="D2871">
            <v>4451965065</v>
          </cell>
          <cell r="E2871">
            <v>6466.1390000000001</v>
          </cell>
        </row>
        <row r="2872">
          <cell r="C2872" t="str">
            <v>广州市酷迪五金制品有限公司</v>
          </cell>
          <cell r="D2872">
            <v>4451965065</v>
          </cell>
          <cell r="E2872">
            <v>6466.1390000000001</v>
          </cell>
        </row>
        <row r="2873">
          <cell r="C2873" t="str">
            <v>广州市科欧灯具有限公司</v>
          </cell>
          <cell r="D2873" t="str">
            <v>4401963FZD</v>
          </cell>
          <cell r="E2873">
            <v>6568.1323000000002</v>
          </cell>
        </row>
        <row r="2874">
          <cell r="C2874" t="str">
            <v>广州康宏科技股份有限公司</v>
          </cell>
          <cell r="D2874">
            <v>4401963067</v>
          </cell>
          <cell r="E2874">
            <v>6575.3957</v>
          </cell>
        </row>
        <row r="2875">
          <cell r="C2875" t="str">
            <v>广州康宏科技股份有限公司</v>
          </cell>
          <cell r="D2875">
            <v>4401963067</v>
          </cell>
          <cell r="E2875">
            <v>6575.3957</v>
          </cell>
        </row>
        <row r="2876">
          <cell r="C2876" t="str">
            <v>立上（广州）供应链管理有限公司</v>
          </cell>
          <cell r="D2876" t="str">
            <v>4401968CB7</v>
          </cell>
          <cell r="E2876">
            <v>6628.3747999999996</v>
          </cell>
        </row>
        <row r="2877">
          <cell r="C2877" t="str">
            <v>立上（广州）供应链管理有限公司</v>
          </cell>
          <cell r="D2877" t="str">
            <v>4401968CB7</v>
          </cell>
          <cell r="E2877">
            <v>6628.3747999999996</v>
          </cell>
        </row>
        <row r="2878">
          <cell r="C2878" t="str">
            <v>立上（广州）供应链管理有限公司</v>
          </cell>
          <cell r="D2878" t="str">
            <v>4401968CB7</v>
          </cell>
          <cell r="E2878">
            <v>6628.3747999999996</v>
          </cell>
        </row>
        <row r="2879">
          <cell r="C2879" t="str">
            <v>广州市富兴商标彩色印制有限公司</v>
          </cell>
          <cell r="D2879">
            <v>4401963768</v>
          </cell>
          <cell r="E2879">
            <v>6647.7828</v>
          </cell>
        </row>
        <row r="2880">
          <cell r="C2880" t="str">
            <v>广州市富兴商标彩色印制有限公司</v>
          </cell>
          <cell r="D2880">
            <v>4401963768</v>
          </cell>
          <cell r="E2880">
            <v>6647.7828</v>
          </cell>
        </row>
        <row r="2881">
          <cell r="C2881" t="str">
            <v>广州市富兴商标彩色印制有限公司</v>
          </cell>
          <cell r="D2881">
            <v>4401963768</v>
          </cell>
          <cell r="E2881">
            <v>6647.7828</v>
          </cell>
        </row>
        <row r="2882">
          <cell r="C2882" t="str">
            <v>曼特（广州）磁性器件有限公司</v>
          </cell>
          <cell r="D2882">
            <v>4401944492</v>
          </cell>
          <cell r="E2882">
            <v>7095.0964999999997</v>
          </cell>
        </row>
        <row r="2883">
          <cell r="C2883" t="str">
            <v>曼特（广州）磁性器件有限公司</v>
          </cell>
          <cell r="D2883">
            <v>4401944492</v>
          </cell>
          <cell r="E2883">
            <v>7095.0964999999997</v>
          </cell>
        </row>
        <row r="2884">
          <cell r="C2884" t="str">
            <v>曼特（广州）磁性器件有限公司</v>
          </cell>
          <cell r="D2884">
            <v>4401944492</v>
          </cell>
          <cell r="E2884">
            <v>7095.0964999999997</v>
          </cell>
        </row>
        <row r="2885">
          <cell r="C2885" t="str">
            <v>广州立晟国际贸易发展有限公司</v>
          </cell>
          <cell r="D2885" t="str">
            <v>44309653BL</v>
          </cell>
          <cell r="E2885">
            <v>7119.87</v>
          </cell>
        </row>
        <row r="2886">
          <cell r="C2886" t="str">
            <v>广州华铭贸易有限公司</v>
          </cell>
          <cell r="D2886">
            <v>4401965532</v>
          </cell>
          <cell r="E2886">
            <v>7242.9025000000001</v>
          </cell>
        </row>
        <row r="2887">
          <cell r="C2887" t="str">
            <v>广州华铭贸易有限公司</v>
          </cell>
          <cell r="D2887">
            <v>4401965532</v>
          </cell>
          <cell r="E2887">
            <v>7242.9025000000001</v>
          </cell>
        </row>
        <row r="2888">
          <cell r="C2888" t="str">
            <v>广州华铭贸易有限公司</v>
          </cell>
          <cell r="D2888">
            <v>4401965532</v>
          </cell>
          <cell r="E2888">
            <v>7242.9025000000001</v>
          </cell>
        </row>
        <row r="2889">
          <cell r="C2889" t="str">
            <v>广州康纯医疗器械有限公司</v>
          </cell>
          <cell r="D2889" t="str">
            <v>4401963J41</v>
          </cell>
          <cell r="E2889">
            <v>7476.5563000000002</v>
          </cell>
        </row>
        <row r="2890">
          <cell r="C2890" t="str">
            <v>广州康纯医疗器械有限公司</v>
          </cell>
          <cell r="D2890" t="str">
            <v>4401963J41</v>
          </cell>
          <cell r="E2890">
            <v>7476.5563000000002</v>
          </cell>
        </row>
        <row r="2891">
          <cell r="C2891" t="str">
            <v>广州康纯医疗器械有限公司</v>
          </cell>
          <cell r="D2891" t="str">
            <v>4401963J41</v>
          </cell>
          <cell r="E2891">
            <v>7476.5563000000002</v>
          </cell>
        </row>
        <row r="2892">
          <cell r="C2892" t="str">
            <v>广州康纯医疗器械有限公司</v>
          </cell>
          <cell r="D2892" t="str">
            <v>4401963J41</v>
          </cell>
          <cell r="E2892">
            <v>7476.5563000000002</v>
          </cell>
        </row>
        <row r="2893">
          <cell r="C2893" t="str">
            <v>广州信粤新材料科技有限公司</v>
          </cell>
          <cell r="D2893" t="str">
            <v>44019690RN</v>
          </cell>
          <cell r="E2893">
            <v>7508.8467000000001</v>
          </cell>
        </row>
        <row r="2894">
          <cell r="C2894" t="str">
            <v>广州信粤新材料科技有限公司</v>
          </cell>
          <cell r="D2894" t="str">
            <v>44019690RN</v>
          </cell>
          <cell r="E2894">
            <v>7508.8467000000001</v>
          </cell>
        </row>
        <row r="2895">
          <cell r="C2895" t="str">
            <v>广州永赫贸易有限公司</v>
          </cell>
          <cell r="D2895" t="str">
            <v>44019690WQ</v>
          </cell>
          <cell r="E2895">
            <v>7519.7633999999998</v>
          </cell>
        </row>
        <row r="2896">
          <cell r="C2896" t="str">
            <v>广州永赫贸易有限公司</v>
          </cell>
          <cell r="D2896" t="str">
            <v>44019690WQ</v>
          </cell>
          <cell r="E2896">
            <v>7519.7633999999998</v>
          </cell>
        </row>
        <row r="2897">
          <cell r="C2897" t="str">
            <v>广州市竞芊贸易有限公司</v>
          </cell>
          <cell r="D2897" t="str">
            <v>4401963AF8</v>
          </cell>
          <cell r="E2897">
            <v>7636.6557000000003</v>
          </cell>
        </row>
        <row r="2898">
          <cell r="C2898" t="str">
            <v>广州市竞芊贸易有限公司</v>
          </cell>
          <cell r="D2898" t="str">
            <v>4401963AF8</v>
          </cell>
          <cell r="E2898">
            <v>7636.6557000000003</v>
          </cell>
        </row>
        <row r="2899">
          <cell r="C2899" t="str">
            <v>广州市竞芊贸易有限公司</v>
          </cell>
          <cell r="D2899" t="str">
            <v>4401963AF8</v>
          </cell>
          <cell r="E2899">
            <v>7636.6557000000003</v>
          </cell>
        </row>
        <row r="2900">
          <cell r="C2900" t="str">
            <v>广州奥风科技发展有限公司</v>
          </cell>
          <cell r="D2900">
            <v>4423960136</v>
          </cell>
          <cell r="E2900">
            <v>7869.1396999999997</v>
          </cell>
        </row>
        <row r="2901">
          <cell r="C2901" t="str">
            <v>广东三角家电销售股份有限公司</v>
          </cell>
          <cell r="D2901" t="str">
            <v>4401960H49</v>
          </cell>
          <cell r="E2901">
            <v>7878.8226999999997</v>
          </cell>
        </row>
        <row r="2902">
          <cell r="C2902" t="str">
            <v>广东三角家电销售股份有限公司</v>
          </cell>
          <cell r="D2902" t="str">
            <v>4401960H49</v>
          </cell>
          <cell r="E2902">
            <v>7878.8226999999997</v>
          </cell>
        </row>
        <row r="2903">
          <cell r="C2903" t="str">
            <v>广州维沃电子有限公司</v>
          </cell>
          <cell r="D2903" t="str">
            <v>4401968ANW</v>
          </cell>
          <cell r="E2903">
            <v>7944.88</v>
          </cell>
        </row>
        <row r="2904">
          <cell r="C2904" t="str">
            <v>广州市艺能佳家具有限公司</v>
          </cell>
          <cell r="D2904" t="str">
            <v>440194878R</v>
          </cell>
          <cell r="E2904">
            <v>8198.2137000000002</v>
          </cell>
        </row>
        <row r="2905">
          <cell r="C2905" t="str">
            <v>广州市艺能佳家具有限公司</v>
          </cell>
          <cell r="D2905" t="str">
            <v>440194878R</v>
          </cell>
          <cell r="E2905">
            <v>8198.2137000000002</v>
          </cell>
        </row>
        <row r="2906">
          <cell r="C2906" t="str">
            <v>广州粤轮金属有限公司</v>
          </cell>
          <cell r="D2906" t="str">
            <v>4401966FE3</v>
          </cell>
          <cell r="E2906">
            <v>8307.0977999999996</v>
          </cell>
        </row>
        <row r="2907">
          <cell r="C2907" t="str">
            <v>广州粤轮金属有限公司</v>
          </cell>
          <cell r="D2907" t="str">
            <v>4401966FE3</v>
          </cell>
          <cell r="E2907">
            <v>8307.0977999999996</v>
          </cell>
        </row>
        <row r="2908">
          <cell r="C2908" t="str">
            <v>广州市贝诺儿童用品有限公司</v>
          </cell>
          <cell r="D2908" t="str">
            <v>4401963A0Y</v>
          </cell>
          <cell r="E2908">
            <v>8408.1669000000002</v>
          </cell>
        </row>
        <row r="2909">
          <cell r="C2909" t="str">
            <v>广州市贝诺儿童用品有限公司</v>
          </cell>
          <cell r="D2909" t="str">
            <v>4401963A0Y</v>
          </cell>
          <cell r="E2909">
            <v>8408.1669000000002</v>
          </cell>
        </row>
        <row r="2910">
          <cell r="C2910" t="str">
            <v>广州市贝诺儿童用品有限公司</v>
          </cell>
          <cell r="D2910" t="str">
            <v>4401963A0Y</v>
          </cell>
          <cell r="E2910">
            <v>8408.1669000000002</v>
          </cell>
        </row>
        <row r="2911">
          <cell r="C2911" t="str">
            <v>澳思美日用化工（广州）有限公司</v>
          </cell>
          <cell r="D2911">
            <v>4401240127</v>
          </cell>
          <cell r="E2911">
            <v>8474.8379999999997</v>
          </cell>
        </row>
        <row r="2912">
          <cell r="C2912" t="str">
            <v>广州光沅电子有限公司</v>
          </cell>
          <cell r="D2912" t="str">
            <v>4401960E6X</v>
          </cell>
          <cell r="E2912">
            <v>8605.5146999999997</v>
          </cell>
        </row>
        <row r="2913">
          <cell r="C2913" t="str">
            <v>广州光沅电子有限公司</v>
          </cell>
          <cell r="D2913" t="str">
            <v>4401960E6X</v>
          </cell>
          <cell r="E2913">
            <v>8605.5146999999997</v>
          </cell>
        </row>
        <row r="2914">
          <cell r="C2914" t="str">
            <v>广州光沅电子有限公司</v>
          </cell>
          <cell r="D2914" t="str">
            <v>4401960E6X</v>
          </cell>
          <cell r="E2914">
            <v>8605.5146999999997</v>
          </cell>
        </row>
        <row r="2915">
          <cell r="C2915" t="str">
            <v>广州畅贸易信息科技有限公司</v>
          </cell>
          <cell r="D2915" t="str">
            <v>4401963K1B</v>
          </cell>
          <cell r="E2915">
            <v>8807.1795000000002</v>
          </cell>
        </row>
        <row r="2916">
          <cell r="C2916" t="str">
            <v>广州畅贸易信息科技有限公司</v>
          </cell>
          <cell r="D2916" t="str">
            <v>4401963K1B</v>
          </cell>
          <cell r="E2916">
            <v>8807.1795000000002</v>
          </cell>
        </row>
        <row r="2917">
          <cell r="C2917" t="str">
            <v>广州市立以信贸易有限公司</v>
          </cell>
          <cell r="D2917">
            <v>4401963530</v>
          </cell>
          <cell r="E2917">
            <v>8881.4691999999995</v>
          </cell>
        </row>
        <row r="2918">
          <cell r="C2918" t="str">
            <v>广州市立以信贸易有限公司</v>
          </cell>
          <cell r="D2918">
            <v>4401963530</v>
          </cell>
          <cell r="E2918">
            <v>8881.4691999999995</v>
          </cell>
        </row>
        <row r="2919">
          <cell r="C2919" t="str">
            <v>广州凯斯博自行车有限公司</v>
          </cell>
          <cell r="D2919">
            <v>4401969125</v>
          </cell>
          <cell r="E2919">
            <v>9039.8778999999995</v>
          </cell>
        </row>
        <row r="2920">
          <cell r="C2920" t="str">
            <v>广州凯斯博自行车有限公司</v>
          </cell>
          <cell r="D2920">
            <v>4401969125</v>
          </cell>
          <cell r="E2920">
            <v>9039.8778999999995</v>
          </cell>
        </row>
        <row r="2921">
          <cell r="C2921" t="str">
            <v>广州市松盈电子科技有限公司</v>
          </cell>
          <cell r="D2921" t="str">
            <v>4401968B0N</v>
          </cell>
          <cell r="E2921">
            <v>9177.8636000000006</v>
          </cell>
        </row>
        <row r="2922">
          <cell r="C2922" t="str">
            <v>广州市松盈电子科技有限公司</v>
          </cell>
          <cell r="D2922" t="str">
            <v>4401968B0N</v>
          </cell>
          <cell r="E2922">
            <v>9177.8636000000006</v>
          </cell>
        </row>
        <row r="2923">
          <cell r="C2923" t="str">
            <v>广州市松盈电子科技有限公司</v>
          </cell>
          <cell r="D2923" t="str">
            <v>4401968B0N</v>
          </cell>
          <cell r="E2923">
            <v>9177.8636000000006</v>
          </cell>
        </row>
        <row r="2924">
          <cell r="C2924" t="str">
            <v>广州市松盈电子科技有限公司</v>
          </cell>
          <cell r="D2924" t="str">
            <v>4401968B0N</v>
          </cell>
          <cell r="E2924">
            <v>9177.8636000000006</v>
          </cell>
        </row>
        <row r="2925">
          <cell r="C2925" t="str">
            <v>广州市松盈电子科技有限公司</v>
          </cell>
          <cell r="D2925" t="str">
            <v>4401968B0N</v>
          </cell>
          <cell r="E2925">
            <v>9177.8636000000006</v>
          </cell>
        </row>
        <row r="2926">
          <cell r="C2926" t="str">
            <v>广州汉诺斯箱包有限公司</v>
          </cell>
          <cell r="D2926">
            <v>4401968461</v>
          </cell>
          <cell r="E2926">
            <v>9235.2666000000008</v>
          </cell>
        </row>
        <row r="2927">
          <cell r="C2927" t="str">
            <v>广州依露美化妆品有限公司</v>
          </cell>
          <cell r="D2927" t="str">
            <v>4401963ED9</v>
          </cell>
          <cell r="E2927">
            <v>9306.1453000000001</v>
          </cell>
        </row>
        <row r="2928">
          <cell r="C2928" t="str">
            <v>广州碧涛化妆品有限公司</v>
          </cell>
          <cell r="D2928">
            <v>4401943613</v>
          </cell>
          <cell r="E2928">
            <v>9383.3258000000005</v>
          </cell>
        </row>
        <row r="2929">
          <cell r="C2929" t="str">
            <v>广州碧涛化妆品有限公司</v>
          </cell>
          <cell r="D2929">
            <v>4401943613</v>
          </cell>
          <cell r="E2929">
            <v>9383.3258000000005</v>
          </cell>
        </row>
        <row r="2930">
          <cell r="C2930" t="str">
            <v>广州景燊贸易有限公司</v>
          </cell>
          <cell r="D2930">
            <v>4451965622</v>
          </cell>
          <cell r="E2930">
            <v>9570.2646999999997</v>
          </cell>
        </row>
        <row r="2931">
          <cell r="C2931" t="str">
            <v>广州景燊贸易有限公司</v>
          </cell>
          <cell r="D2931">
            <v>4451965622</v>
          </cell>
          <cell r="E2931">
            <v>9570.2646999999997</v>
          </cell>
        </row>
        <row r="2932">
          <cell r="C2932" t="str">
            <v>广州景燊贸易有限公司</v>
          </cell>
          <cell r="D2932">
            <v>4451965622</v>
          </cell>
          <cell r="E2932">
            <v>9570.2646999999997</v>
          </cell>
        </row>
        <row r="2933">
          <cell r="C2933" t="str">
            <v>广州华乐充气制品有限公司</v>
          </cell>
          <cell r="D2933" t="str">
            <v>4401963EDN</v>
          </cell>
          <cell r="E2933">
            <v>9848.3772000000008</v>
          </cell>
        </row>
        <row r="2934">
          <cell r="C2934" t="str">
            <v>广州华乐充气制品有限公司</v>
          </cell>
          <cell r="D2934" t="str">
            <v>4401963EDN</v>
          </cell>
          <cell r="E2934">
            <v>9848.3772000000008</v>
          </cell>
        </row>
        <row r="2935">
          <cell r="C2935" t="str">
            <v>广州市声沃电器有限公司</v>
          </cell>
          <cell r="D2935" t="str">
            <v>4401963KHA</v>
          </cell>
          <cell r="E2935">
            <v>9869.7150000000001</v>
          </cell>
        </row>
        <row r="2936">
          <cell r="C2936" t="str">
            <v>广州市声沃电器有限公司</v>
          </cell>
          <cell r="D2936" t="str">
            <v>4401963KHA</v>
          </cell>
          <cell r="E2936">
            <v>9869.7150000000001</v>
          </cell>
        </row>
        <row r="2937">
          <cell r="C2937" t="str">
            <v>广州市声沃电器有限公司</v>
          </cell>
          <cell r="D2937" t="str">
            <v>4401963KHA</v>
          </cell>
          <cell r="E2937">
            <v>9869.7150000000001</v>
          </cell>
        </row>
        <row r="2938">
          <cell r="C2938" t="str">
            <v>广州市声沃电器有限公司</v>
          </cell>
          <cell r="D2938" t="str">
            <v>4401963KHA</v>
          </cell>
          <cell r="E2938">
            <v>9869.7150000000001</v>
          </cell>
        </row>
        <row r="2939">
          <cell r="C2939" t="str">
            <v>广州市长泓服装有限公司</v>
          </cell>
          <cell r="D2939">
            <v>4401961918</v>
          </cell>
          <cell r="E2939">
            <v>9935.4809000000005</v>
          </cell>
        </row>
        <row r="2940">
          <cell r="C2940" t="str">
            <v>广州拓泰新材料研发有限公司</v>
          </cell>
          <cell r="D2940">
            <v>4451963150</v>
          </cell>
          <cell r="E2940">
            <v>9966.3042000000005</v>
          </cell>
        </row>
        <row r="2941">
          <cell r="C2941" t="str">
            <v>广州拓泰新材料研发有限公司</v>
          </cell>
          <cell r="D2941">
            <v>4451963150</v>
          </cell>
          <cell r="E2941">
            <v>9966.3042000000005</v>
          </cell>
        </row>
        <row r="2942">
          <cell r="C2942" t="str">
            <v>广州拓泰新材料研发有限公司</v>
          </cell>
          <cell r="D2942">
            <v>4451963150</v>
          </cell>
          <cell r="E2942">
            <v>9966.3042000000005</v>
          </cell>
        </row>
        <row r="2943">
          <cell r="C2943" t="str">
            <v>广东柏拉图塑胶有限公司</v>
          </cell>
          <cell r="D2943">
            <v>4430945094</v>
          </cell>
          <cell r="E2943">
            <v>10043.293</v>
          </cell>
        </row>
        <row r="2944">
          <cell r="C2944" t="str">
            <v>广东柏拉图塑胶有限公司</v>
          </cell>
          <cell r="D2944">
            <v>4430945094</v>
          </cell>
          <cell r="E2944">
            <v>10043.293</v>
          </cell>
        </row>
        <row r="2945">
          <cell r="C2945" t="str">
            <v>广东柏拉图塑胶有限公司</v>
          </cell>
          <cell r="D2945">
            <v>4430945094</v>
          </cell>
          <cell r="E2945">
            <v>10043.293</v>
          </cell>
        </row>
        <row r="2946">
          <cell r="C2946" t="str">
            <v>广东柏拉图塑胶有限公司</v>
          </cell>
          <cell r="D2946">
            <v>4430945094</v>
          </cell>
          <cell r="E2946">
            <v>10043.293</v>
          </cell>
        </row>
        <row r="2947">
          <cell r="C2947" t="str">
            <v>广州力可高进出口贸易有限公司</v>
          </cell>
          <cell r="D2947">
            <v>4401966419</v>
          </cell>
          <cell r="E2947">
            <v>10071.2466</v>
          </cell>
        </row>
        <row r="2948">
          <cell r="C2948" t="str">
            <v>广州力可高进出口贸易有限公司</v>
          </cell>
          <cell r="D2948">
            <v>4401966419</v>
          </cell>
          <cell r="E2948">
            <v>10071.2466</v>
          </cell>
        </row>
        <row r="2949">
          <cell r="C2949" t="str">
            <v>广州市弘越服装有限公司</v>
          </cell>
          <cell r="D2949">
            <v>4401961726</v>
          </cell>
          <cell r="E2949">
            <v>10112.2909</v>
          </cell>
        </row>
        <row r="2950">
          <cell r="C2950" t="str">
            <v>广州市信兴隆纺织品有限公司</v>
          </cell>
          <cell r="D2950">
            <v>4451965093</v>
          </cell>
          <cell r="E2950">
            <v>10123.4395</v>
          </cell>
        </row>
        <row r="2951">
          <cell r="C2951" t="str">
            <v>宝天高科（广东）有限公司</v>
          </cell>
          <cell r="D2951">
            <v>4401240354</v>
          </cell>
          <cell r="E2951">
            <v>10591.9897</v>
          </cell>
        </row>
        <row r="2952">
          <cell r="C2952" t="str">
            <v>宝天高科（广东）有限公司</v>
          </cell>
          <cell r="D2952">
            <v>4401240354</v>
          </cell>
          <cell r="E2952">
            <v>10591.9897</v>
          </cell>
        </row>
        <row r="2953">
          <cell r="C2953" t="str">
            <v>宝天高科（广东）有限公司</v>
          </cell>
          <cell r="D2953">
            <v>4401240354</v>
          </cell>
          <cell r="E2953">
            <v>10591.9897</v>
          </cell>
        </row>
        <row r="2954">
          <cell r="C2954" t="str">
            <v>广州市天亿行电器制造有限公司</v>
          </cell>
          <cell r="D2954">
            <v>4401964523</v>
          </cell>
          <cell r="E2954">
            <v>11080.2871</v>
          </cell>
        </row>
        <row r="2955">
          <cell r="C2955" t="str">
            <v>广州市天亿行电器制造有限公司</v>
          </cell>
          <cell r="D2955">
            <v>4401964523</v>
          </cell>
          <cell r="E2955">
            <v>11080.2871</v>
          </cell>
        </row>
        <row r="2956">
          <cell r="C2956" t="str">
            <v>广州市名花香料有限公司</v>
          </cell>
          <cell r="D2956">
            <v>4401965607</v>
          </cell>
          <cell r="E2956">
            <v>11230.7039</v>
          </cell>
        </row>
        <row r="2957">
          <cell r="C2957" t="str">
            <v>广州市名花香料有限公司</v>
          </cell>
          <cell r="D2957">
            <v>4401965607</v>
          </cell>
          <cell r="E2957">
            <v>11230.7039</v>
          </cell>
        </row>
        <row r="2958">
          <cell r="C2958" t="str">
            <v>广州百腾贸易有限公司</v>
          </cell>
          <cell r="D2958">
            <v>4401965941</v>
          </cell>
          <cell r="E2958">
            <v>11246.743200000001</v>
          </cell>
        </row>
        <row r="2959">
          <cell r="C2959" t="str">
            <v>广州百腾贸易有限公司</v>
          </cell>
          <cell r="D2959">
            <v>4401965941</v>
          </cell>
          <cell r="E2959">
            <v>11246.743200000001</v>
          </cell>
        </row>
        <row r="2960">
          <cell r="C2960" t="str">
            <v>广州百腾贸易有限公司</v>
          </cell>
          <cell r="D2960">
            <v>4401965941</v>
          </cell>
          <cell r="E2960">
            <v>11246.743200000001</v>
          </cell>
        </row>
        <row r="2961">
          <cell r="C2961" t="str">
            <v>广州市益而高科技发展有限公司</v>
          </cell>
          <cell r="D2961">
            <v>4423942352</v>
          </cell>
          <cell r="E2961">
            <v>11374.231599999999</v>
          </cell>
        </row>
        <row r="2962">
          <cell r="C2962" t="str">
            <v>广州市益而高科技发展有限公司</v>
          </cell>
          <cell r="D2962">
            <v>4423942352</v>
          </cell>
          <cell r="E2962">
            <v>11374.231599999999</v>
          </cell>
        </row>
        <row r="2963">
          <cell r="C2963" t="str">
            <v>广州市益而高科技发展有限公司</v>
          </cell>
          <cell r="D2963">
            <v>4423942352</v>
          </cell>
          <cell r="E2963">
            <v>11374.231599999999</v>
          </cell>
        </row>
        <row r="2964">
          <cell r="C2964" t="str">
            <v>广州市益而高科技发展有限公司</v>
          </cell>
          <cell r="D2964">
            <v>4423942352</v>
          </cell>
          <cell r="E2964">
            <v>11374.231599999999</v>
          </cell>
        </row>
        <row r="2965">
          <cell r="C2965" t="str">
            <v>广州市益而高科技发展有限公司</v>
          </cell>
          <cell r="D2965">
            <v>4423942352</v>
          </cell>
          <cell r="E2965">
            <v>11374.231599999999</v>
          </cell>
        </row>
        <row r="2966">
          <cell r="C2966" t="str">
            <v>广州精陶机电设备有限公司</v>
          </cell>
          <cell r="D2966">
            <v>4401961798</v>
          </cell>
          <cell r="E2966">
            <v>11399.8099</v>
          </cell>
        </row>
        <row r="2967">
          <cell r="C2967" t="str">
            <v>广州市寰通实业有限公司</v>
          </cell>
          <cell r="D2967">
            <v>4401961140</v>
          </cell>
          <cell r="E2967">
            <v>11404.327300000001</v>
          </cell>
        </row>
        <row r="2968">
          <cell r="C2968" t="str">
            <v>广州董大电子科技有限公司</v>
          </cell>
          <cell r="D2968">
            <v>4423961516</v>
          </cell>
          <cell r="E2968">
            <v>11483.8855</v>
          </cell>
        </row>
        <row r="2969">
          <cell r="C2969" t="str">
            <v>广州董大电子科技有限公司</v>
          </cell>
          <cell r="D2969">
            <v>4423961516</v>
          </cell>
          <cell r="E2969">
            <v>11483.8855</v>
          </cell>
        </row>
        <row r="2970">
          <cell r="C2970" t="str">
            <v>广州玻热玻璃科技有限公司</v>
          </cell>
          <cell r="D2970" t="str">
            <v>4401963GDE</v>
          </cell>
          <cell r="E2970">
            <v>11791.9872</v>
          </cell>
        </row>
        <row r="2971">
          <cell r="C2971" t="str">
            <v>广州玻热玻璃科技有限公司</v>
          </cell>
          <cell r="D2971" t="str">
            <v>4401963GDE</v>
          </cell>
          <cell r="E2971">
            <v>11791.9872</v>
          </cell>
        </row>
        <row r="2972">
          <cell r="C2972" t="str">
            <v>广州玻热玻璃科技有限公司</v>
          </cell>
          <cell r="D2972" t="str">
            <v>4401963GDE</v>
          </cell>
          <cell r="E2972">
            <v>11791.9872</v>
          </cell>
        </row>
        <row r="2973">
          <cell r="C2973" t="str">
            <v>广州伟格机械设备有限公司</v>
          </cell>
          <cell r="D2973" t="str">
            <v>4401963CN0</v>
          </cell>
          <cell r="E2973">
            <v>11934.2798</v>
          </cell>
        </row>
        <row r="2974">
          <cell r="C2974" t="str">
            <v>广州伟格机械设备有限公司</v>
          </cell>
          <cell r="D2974" t="str">
            <v>4401963CN0</v>
          </cell>
          <cell r="E2974">
            <v>11934.2798</v>
          </cell>
        </row>
        <row r="2975">
          <cell r="C2975" t="str">
            <v>广州伟格机械设备有限公司</v>
          </cell>
          <cell r="D2975" t="str">
            <v>4401963CN0</v>
          </cell>
          <cell r="E2975">
            <v>11934.2798</v>
          </cell>
        </row>
        <row r="2976">
          <cell r="C2976" t="str">
            <v>广州越神医疗设备有限公司</v>
          </cell>
          <cell r="D2976">
            <v>4401966647</v>
          </cell>
          <cell r="E2976">
            <v>12153.730600000001</v>
          </cell>
        </row>
        <row r="2977">
          <cell r="C2977" t="str">
            <v>广州越神医疗设备有限公司</v>
          </cell>
          <cell r="D2977">
            <v>4401966647</v>
          </cell>
          <cell r="E2977">
            <v>12153.730600000001</v>
          </cell>
        </row>
        <row r="2978">
          <cell r="C2978" t="str">
            <v>广州市嘉盛达散热器有限公司</v>
          </cell>
          <cell r="D2978" t="str">
            <v>4401963DSQ</v>
          </cell>
          <cell r="E2978">
            <v>12320.388000000001</v>
          </cell>
        </row>
        <row r="2979">
          <cell r="C2979" t="str">
            <v>广州市嘉盛达散热器有限公司</v>
          </cell>
          <cell r="D2979" t="str">
            <v>4401963DSQ</v>
          </cell>
          <cell r="E2979">
            <v>12320.388000000001</v>
          </cell>
        </row>
        <row r="2980">
          <cell r="C2980" t="str">
            <v>创启科技（广州）有限公司</v>
          </cell>
          <cell r="D2980">
            <v>4401330009</v>
          </cell>
          <cell r="E2980">
            <v>12775.703100000001</v>
          </cell>
        </row>
        <row r="2981">
          <cell r="C2981" t="str">
            <v>创启科技（广州）有限公司</v>
          </cell>
          <cell r="D2981">
            <v>4401330009</v>
          </cell>
          <cell r="E2981">
            <v>12775.703100000001</v>
          </cell>
        </row>
        <row r="2982">
          <cell r="C2982" t="str">
            <v>创启科技（广州）有限公司</v>
          </cell>
          <cell r="D2982">
            <v>4401330009</v>
          </cell>
          <cell r="E2982">
            <v>12775.703100000001</v>
          </cell>
        </row>
        <row r="2983">
          <cell r="C2983" t="str">
            <v>广州市孚瑞汽车零配件有限公司</v>
          </cell>
          <cell r="D2983" t="str">
            <v>4401963B71</v>
          </cell>
          <cell r="E2983">
            <v>12851.8946</v>
          </cell>
        </row>
        <row r="2984">
          <cell r="C2984" t="str">
            <v>广州市孚瑞汽车零配件有限公司</v>
          </cell>
          <cell r="D2984" t="str">
            <v>4401963B71</v>
          </cell>
          <cell r="E2984">
            <v>12851.8946</v>
          </cell>
        </row>
        <row r="2985">
          <cell r="C2985" t="str">
            <v>广州市孚瑞汽车零配件有限公司</v>
          </cell>
          <cell r="D2985" t="str">
            <v>4401963B71</v>
          </cell>
          <cell r="E2985">
            <v>12851.8946</v>
          </cell>
        </row>
        <row r="2986">
          <cell r="C2986" t="str">
            <v>广州市孚瑞汽车零配件有限公司</v>
          </cell>
          <cell r="D2986" t="str">
            <v>4401963B71</v>
          </cell>
          <cell r="E2986">
            <v>12851.8946</v>
          </cell>
        </row>
        <row r="2987">
          <cell r="C2987" t="str">
            <v>广州市孚瑞汽车零配件有限公司</v>
          </cell>
          <cell r="D2987" t="str">
            <v>4401963B71</v>
          </cell>
          <cell r="E2987">
            <v>12851.8946</v>
          </cell>
        </row>
        <row r="2988">
          <cell r="C2988" t="str">
            <v>广州喜龙服饰有限公司</v>
          </cell>
          <cell r="D2988" t="str">
            <v>4401963AWR</v>
          </cell>
          <cell r="E2988">
            <v>13142.513000000001</v>
          </cell>
        </row>
        <row r="2989">
          <cell r="C2989" t="str">
            <v>广州喜龙服饰有限公司</v>
          </cell>
          <cell r="D2989" t="str">
            <v>4401963AWR</v>
          </cell>
          <cell r="E2989">
            <v>13142.513000000001</v>
          </cell>
        </row>
        <row r="2990">
          <cell r="C2990" t="str">
            <v>广州喜龙服饰有限公司</v>
          </cell>
          <cell r="D2990" t="str">
            <v>4401963AWR</v>
          </cell>
          <cell r="E2990">
            <v>13142.513000000001</v>
          </cell>
        </row>
        <row r="2991">
          <cell r="C2991" t="str">
            <v>东芯泰合（广州）科技有限公司</v>
          </cell>
          <cell r="D2991" t="str">
            <v>4401360HCG</v>
          </cell>
          <cell r="E2991">
            <v>13237.6819</v>
          </cell>
        </row>
        <row r="2992">
          <cell r="C2992" t="str">
            <v>东芯泰合（广州）科技有限公司</v>
          </cell>
          <cell r="D2992" t="str">
            <v>4401360HCG</v>
          </cell>
          <cell r="E2992">
            <v>13237.6819</v>
          </cell>
        </row>
        <row r="2993">
          <cell r="C2993" t="str">
            <v>东芯泰合（广州）科技有限公司</v>
          </cell>
          <cell r="D2993" t="str">
            <v>4401360HCG</v>
          </cell>
          <cell r="E2993">
            <v>13237.6819</v>
          </cell>
        </row>
        <row r="2994">
          <cell r="C2994" t="str">
            <v>广州伟仕达电子科技有限公司</v>
          </cell>
          <cell r="D2994">
            <v>4401961595</v>
          </cell>
          <cell r="E2994">
            <v>14149.2706</v>
          </cell>
        </row>
        <row r="2995">
          <cell r="C2995" t="str">
            <v>广州伟仕达电子科技有限公司</v>
          </cell>
          <cell r="D2995">
            <v>4401961595</v>
          </cell>
          <cell r="E2995">
            <v>14149.2706</v>
          </cell>
        </row>
        <row r="2996">
          <cell r="C2996" t="str">
            <v>广州伟仕达电子科技有限公司</v>
          </cell>
          <cell r="D2996">
            <v>4401961595</v>
          </cell>
          <cell r="E2996">
            <v>14149.2706</v>
          </cell>
        </row>
        <row r="2997">
          <cell r="C2997" t="str">
            <v>广州伟仕达电子科技有限公司</v>
          </cell>
          <cell r="D2997">
            <v>4401961595</v>
          </cell>
          <cell r="E2997">
            <v>14149.2706</v>
          </cell>
        </row>
        <row r="2998">
          <cell r="C2998" t="str">
            <v>广州市安贝电子有限公司</v>
          </cell>
          <cell r="D2998">
            <v>4423961619</v>
          </cell>
          <cell r="E2998">
            <v>14332.7801</v>
          </cell>
        </row>
        <row r="2999">
          <cell r="C2999" t="str">
            <v>广州市安贝电子有限公司</v>
          </cell>
          <cell r="D2999">
            <v>4423961619</v>
          </cell>
          <cell r="E2999">
            <v>14332.7801</v>
          </cell>
        </row>
        <row r="3000">
          <cell r="C3000" t="str">
            <v>广州市安贝电子有限公司</v>
          </cell>
          <cell r="D3000">
            <v>4423961619</v>
          </cell>
          <cell r="E3000">
            <v>14332.7801</v>
          </cell>
        </row>
        <row r="3001">
          <cell r="C3001" t="str">
            <v>广州市安贝电子有限公司</v>
          </cell>
          <cell r="D3001">
            <v>4423961619</v>
          </cell>
          <cell r="E3001">
            <v>14332.7801</v>
          </cell>
        </row>
        <row r="3002">
          <cell r="C3002" t="str">
            <v>广州太登新材料有限公司</v>
          </cell>
          <cell r="D3002">
            <v>4423968679</v>
          </cell>
          <cell r="E3002">
            <v>14409.790300000001</v>
          </cell>
        </row>
        <row r="3003">
          <cell r="C3003" t="str">
            <v>广州太登新材料有限公司</v>
          </cell>
          <cell r="D3003">
            <v>4423968679</v>
          </cell>
          <cell r="E3003">
            <v>14409.790300000001</v>
          </cell>
        </row>
        <row r="3004">
          <cell r="C3004" t="str">
            <v>广州太登新材料有限公司</v>
          </cell>
          <cell r="D3004">
            <v>4423968679</v>
          </cell>
          <cell r="E3004">
            <v>14409.790300000001</v>
          </cell>
        </row>
        <row r="3005">
          <cell r="C3005" t="str">
            <v>广州阿诺玛环保科技有限公司</v>
          </cell>
          <cell r="D3005" t="str">
            <v>4401963EB0</v>
          </cell>
          <cell r="E3005">
            <v>14521.239799999999</v>
          </cell>
        </row>
        <row r="3006">
          <cell r="C3006" t="str">
            <v>广州阿诺玛环保科技有限公司</v>
          </cell>
          <cell r="D3006" t="str">
            <v>4401963EB0</v>
          </cell>
          <cell r="E3006">
            <v>14521.239799999999</v>
          </cell>
        </row>
        <row r="3007">
          <cell r="C3007" t="str">
            <v>广州市莱帝亚照明股份有限公司</v>
          </cell>
          <cell r="D3007" t="str">
            <v>440196891K</v>
          </cell>
          <cell r="E3007">
            <v>14562.929400000001</v>
          </cell>
        </row>
        <row r="3008">
          <cell r="C3008" t="str">
            <v>广州益昌塑料有限公司</v>
          </cell>
          <cell r="D3008" t="str">
            <v>440194725A</v>
          </cell>
          <cell r="E3008">
            <v>14793.1746</v>
          </cell>
        </row>
        <row r="3009">
          <cell r="C3009" t="str">
            <v>广州赤鹿供应链管理有限公司</v>
          </cell>
          <cell r="D3009" t="str">
            <v>4401960KG0</v>
          </cell>
          <cell r="E3009">
            <v>15068.4635</v>
          </cell>
        </row>
        <row r="3010">
          <cell r="C3010" t="str">
            <v>广州赤鹿供应链管理有限公司</v>
          </cell>
          <cell r="D3010" t="str">
            <v>4401960KG0</v>
          </cell>
          <cell r="E3010">
            <v>15068.4635</v>
          </cell>
        </row>
        <row r="3011">
          <cell r="C3011" t="str">
            <v>广州市尚冠机械有限公司</v>
          </cell>
          <cell r="D3011" t="str">
            <v>44019639JM</v>
          </cell>
          <cell r="E3011">
            <v>15423.4776</v>
          </cell>
        </row>
        <row r="3012">
          <cell r="C3012" t="str">
            <v>广州市尚冠机械有限公司</v>
          </cell>
          <cell r="D3012" t="str">
            <v>44019639JM</v>
          </cell>
          <cell r="E3012">
            <v>15423.4776</v>
          </cell>
        </row>
        <row r="3013">
          <cell r="C3013" t="str">
            <v>广州市中崎商业机器股份有限公司</v>
          </cell>
          <cell r="D3013">
            <v>4401962015</v>
          </cell>
          <cell r="E3013">
            <v>15535.370699999999</v>
          </cell>
        </row>
        <row r="3014">
          <cell r="C3014" t="str">
            <v>广州市中崎商业机器股份有限公司</v>
          </cell>
          <cell r="D3014">
            <v>4401962015</v>
          </cell>
          <cell r="E3014">
            <v>15535.370699999999</v>
          </cell>
        </row>
        <row r="3015">
          <cell r="C3015" t="str">
            <v>广州市中崎商业机器股份有限公司</v>
          </cell>
          <cell r="D3015">
            <v>4401962015</v>
          </cell>
          <cell r="E3015">
            <v>15535.370699999999</v>
          </cell>
        </row>
        <row r="3016">
          <cell r="C3016" t="str">
            <v>广东省大正国际贸易有限公司</v>
          </cell>
          <cell r="D3016" t="str">
            <v>4401963EFV</v>
          </cell>
          <cell r="E3016">
            <v>15970.647499999999</v>
          </cell>
        </row>
        <row r="3017">
          <cell r="C3017" t="str">
            <v>广东省大正国际贸易有限公司</v>
          </cell>
          <cell r="D3017" t="str">
            <v>4401963EFV</v>
          </cell>
          <cell r="E3017">
            <v>15970.647499999999</v>
          </cell>
        </row>
        <row r="3018">
          <cell r="C3018" t="str">
            <v>广东省大正国际贸易有限公司</v>
          </cell>
          <cell r="D3018" t="str">
            <v>4401963EFV</v>
          </cell>
          <cell r="E3018">
            <v>15970.647499999999</v>
          </cell>
        </row>
        <row r="3019">
          <cell r="C3019" t="str">
            <v>广州艾玛压缩机有限公司</v>
          </cell>
          <cell r="D3019" t="str">
            <v>44019639PB</v>
          </cell>
          <cell r="E3019">
            <v>16226.0363</v>
          </cell>
        </row>
        <row r="3020">
          <cell r="C3020" t="str">
            <v>广州艾玛压缩机有限公司</v>
          </cell>
          <cell r="D3020" t="str">
            <v>44019639PB</v>
          </cell>
          <cell r="E3020">
            <v>16226.0363</v>
          </cell>
        </row>
        <row r="3021">
          <cell r="C3021" t="str">
            <v>广州艾玛压缩机有限公司</v>
          </cell>
          <cell r="D3021" t="str">
            <v>44019639PB</v>
          </cell>
          <cell r="E3021">
            <v>16226.0363</v>
          </cell>
        </row>
        <row r="3022">
          <cell r="C3022" t="str">
            <v>广州凌玮科技股份有限公司</v>
          </cell>
          <cell r="D3022">
            <v>4423960846</v>
          </cell>
          <cell r="E3022">
            <v>16258.663200000001</v>
          </cell>
        </row>
        <row r="3023">
          <cell r="C3023" t="str">
            <v>广州凌玮科技股份有限公司</v>
          </cell>
          <cell r="D3023">
            <v>4423960846</v>
          </cell>
          <cell r="E3023">
            <v>16258.663200000001</v>
          </cell>
        </row>
        <row r="3024">
          <cell r="C3024" t="str">
            <v>广州凌玮科技股份有限公司</v>
          </cell>
          <cell r="D3024">
            <v>4423960846</v>
          </cell>
          <cell r="E3024">
            <v>16258.663200000001</v>
          </cell>
        </row>
        <row r="3025">
          <cell r="C3025" t="str">
            <v>广州市白云区大荣精细化工有限公司</v>
          </cell>
          <cell r="D3025">
            <v>4451963994</v>
          </cell>
          <cell r="E3025">
            <v>17189.284500000002</v>
          </cell>
        </row>
        <row r="3026">
          <cell r="C3026" t="str">
            <v>广州市白云区大荣精细化工有限公司</v>
          </cell>
          <cell r="D3026">
            <v>4451963994</v>
          </cell>
          <cell r="E3026">
            <v>17189.284500000002</v>
          </cell>
        </row>
        <row r="3027">
          <cell r="C3027" t="str">
            <v>广州市白云区大荣精细化工有限公司</v>
          </cell>
          <cell r="D3027">
            <v>4451963994</v>
          </cell>
          <cell r="E3027">
            <v>17189.284500000002</v>
          </cell>
        </row>
        <row r="3028">
          <cell r="C3028" t="str">
            <v>广州西奥多科技有限公司</v>
          </cell>
          <cell r="D3028">
            <v>4401962019</v>
          </cell>
          <cell r="E3028">
            <v>17785.9764</v>
          </cell>
        </row>
        <row r="3029">
          <cell r="C3029" t="str">
            <v>广州西奥多科技有限公司</v>
          </cell>
          <cell r="D3029">
            <v>4401962019</v>
          </cell>
          <cell r="E3029">
            <v>17785.9764</v>
          </cell>
        </row>
        <row r="3030">
          <cell r="C3030" t="str">
            <v>广州西奥多科技有限公司</v>
          </cell>
          <cell r="D3030">
            <v>4401962019</v>
          </cell>
          <cell r="E3030">
            <v>17785.9764</v>
          </cell>
        </row>
        <row r="3031">
          <cell r="C3031" t="str">
            <v>广州西奥多科技有限公司</v>
          </cell>
          <cell r="D3031">
            <v>4401962019</v>
          </cell>
          <cell r="E3031">
            <v>17785.9764</v>
          </cell>
        </row>
        <row r="3032">
          <cell r="C3032" t="str">
            <v>广州由我科技股份有限公司</v>
          </cell>
          <cell r="D3032">
            <v>4423961863</v>
          </cell>
          <cell r="E3032">
            <v>17949.4306</v>
          </cell>
        </row>
        <row r="3033">
          <cell r="C3033" t="str">
            <v>广州市高恩机械科技有限公司</v>
          </cell>
          <cell r="D3033">
            <v>4423965531</v>
          </cell>
          <cell r="E3033">
            <v>17957.440900000001</v>
          </cell>
        </row>
        <row r="3034">
          <cell r="C3034" t="str">
            <v>广州市高恩机械科技有限公司</v>
          </cell>
          <cell r="D3034">
            <v>4423965531</v>
          </cell>
          <cell r="E3034">
            <v>17957.440900000001</v>
          </cell>
        </row>
        <row r="3035">
          <cell r="C3035" t="str">
            <v>广州市高恩机械科技有限公司</v>
          </cell>
          <cell r="D3035">
            <v>4423965531</v>
          </cell>
          <cell r="E3035">
            <v>17957.440900000001</v>
          </cell>
        </row>
        <row r="3036">
          <cell r="C3036" t="str">
            <v>广州市高恩机械科技有限公司</v>
          </cell>
          <cell r="D3036">
            <v>4423965531</v>
          </cell>
          <cell r="E3036">
            <v>17957.440900000001</v>
          </cell>
        </row>
        <row r="3037">
          <cell r="C3037" t="str">
            <v>广州市高恩机械科技有限公司</v>
          </cell>
          <cell r="D3037">
            <v>4423965531</v>
          </cell>
          <cell r="E3037">
            <v>17957.440900000001</v>
          </cell>
        </row>
        <row r="3038">
          <cell r="C3038" t="str">
            <v>广州家馨居贸易有限公司</v>
          </cell>
          <cell r="D3038">
            <v>4423963528</v>
          </cell>
          <cell r="E3038">
            <v>18634.8151</v>
          </cell>
        </row>
        <row r="3039">
          <cell r="C3039" t="str">
            <v>广州诗妃化妆品有限公司</v>
          </cell>
          <cell r="D3039" t="str">
            <v>4401963AXY</v>
          </cell>
          <cell r="E3039">
            <v>19222.2209</v>
          </cell>
        </row>
        <row r="3040">
          <cell r="C3040" t="str">
            <v>广州诗妃化妆品有限公司</v>
          </cell>
          <cell r="D3040" t="str">
            <v>4401963AXY</v>
          </cell>
          <cell r="E3040">
            <v>19222.2209</v>
          </cell>
        </row>
        <row r="3041">
          <cell r="C3041" t="str">
            <v>广州诗妃化妆品有限公司</v>
          </cell>
          <cell r="D3041" t="str">
            <v>4401963AXY</v>
          </cell>
          <cell r="E3041">
            <v>19222.2209</v>
          </cell>
        </row>
        <row r="3042">
          <cell r="C3042" t="str">
            <v>广州市超群实业有限公司</v>
          </cell>
          <cell r="D3042">
            <v>4423960918</v>
          </cell>
          <cell r="E3042">
            <v>19371.721399999999</v>
          </cell>
        </row>
        <row r="3043">
          <cell r="C3043" t="str">
            <v>广州旭妆生物科技有限公司</v>
          </cell>
          <cell r="D3043">
            <v>4401960625</v>
          </cell>
          <cell r="E3043">
            <v>19731.376100000001</v>
          </cell>
        </row>
        <row r="3044">
          <cell r="C3044" t="str">
            <v>广州旭妆生物科技有限公司</v>
          </cell>
          <cell r="D3044">
            <v>4401960625</v>
          </cell>
          <cell r="E3044">
            <v>19731.376100000001</v>
          </cell>
        </row>
        <row r="3045">
          <cell r="C3045" t="str">
            <v>广州旭妆生物科技有限公司</v>
          </cell>
          <cell r="D3045">
            <v>4401960625</v>
          </cell>
          <cell r="E3045">
            <v>19731.376100000001</v>
          </cell>
        </row>
        <row r="3046">
          <cell r="C3046" t="str">
            <v>广州蓝之天化工科技发展有限公司</v>
          </cell>
          <cell r="D3046" t="str">
            <v>44019639L7</v>
          </cell>
          <cell r="E3046">
            <v>19823.590400000001</v>
          </cell>
        </row>
        <row r="3047">
          <cell r="C3047" t="str">
            <v>广州诚之誉进出口有限公司</v>
          </cell>
          <cell r="D3047">
            <v>4423960691</v>
          </cell>
          <cell r="E3047">
            <v>20143.980299999999</v>
          </cell>
        </row>
        <row r="3048">
          <cell r="C3048" t="str">
            <v>广州诚之誉进出口有限公司</v>
          </cell>
          <cell r="D3048">
            <v>4423960691</v>
          </cell>
          <cell r="E3048">
            <v>20143.980299999999</v>
          </cell>
        </row>
        <row r="3049">
          <cell r="C3049" t="str">
            <v>广州市魅思美甲有限公司</v>
          </cell>
          <cell r="D3049" t="str">
            <v>4401963CRD</v>
          </cell>
          <cell r="E3049">
            <v>21292.2582</v>
          </cell>
        </row>
        <row r="3050">
          <cell r="C3050" t="str">
            <v>广州飞傲电子科技有限公司</v>
          </cell>
          <cell r="D3050" t="str">
            <v>4401963BWT</v>
          </cell>
          <cell r="E3050">
            <v>21307.2431</v>
          </cell>
        </row>
        <row r="3051">
          <cell r="C3051" t="str">
            <v>广州市天滢卫浴科技有限公司</v>
          </cell>
          <cell r="D3051">
            <v>4401968839</v>
          </cell>
          <cell r="E3051">
            <v>21919.442200000001</v>
          </cell>
        </row>
        <row r="3052">
          <cell r="C3052" t="str">
            <v>广州市天滢卫浴科技有限公司</v>
          </cell>
          <cell r="D3052">
            <v>4401968839</v>
          </cell>
          <cell r="E3052">
            <v>21919.442200000001</v>
          </cell>
        </row>
        <row r="3053">
          <cell r="C3053" t="str">
            <v>广州市天滢卫浴科技有限公司</v>
          </cell>
          <cell r="D3053">
            <v>4401968839</v>
          </cell>
          <cell r="E3053">
            <v>21919.442200000001</v>
          </cell>
        </row>
        <row r="3054">
          <cell r="C3054" t="str">
            <v>广州市新意印刷纸品有限公司</v>
          </cell>
          <cell r="D3054">
            <v>4401360803</v>
          </cell>
          <cell r="E3054">
            <v>22166.175299999999</v>
          </cell>
        </row>
        <row r="3055">
          <cell r="C3055" t="str">
            <v>广州市新意印刷纸品有限公司</v>
          </cell>
          <cell r="D3055">
            <v>4401360803</v>
          </cell>
          <cell r="E3055">
            <v>22166.175299999999</v>
          </cell>
        </row>
        <row r="3056">
          <cell r="C3056" t="str">
            <v>广州市新意印刷纸品有限公司</v>
          </cell>
          <cell r="D3056">
            <v>4401360803</v>
          </cell>
          <cell r="E3056">
            <v>22166.175299999999</v>
          </cell>
        </row>
        <row r="3057">
          <cell r="C3057" t="str">
            <v>广州市联柔机械设备有限公司</v>
          </cell>
          <cell r="D3057" t="str">
            <v>4401960B3P</v>
          </cell>
          <cell r="E3057">
            <v>22382.2153</v>
          </cell>
        </row>
        <row r="3058">
          <cell r="C3058" t="str">
            <v>广州市联柔机械设备有限公司</v>
          </cell>
          <cell r="D3058" t="str">
            <v>4401960B3P</v>
          </cell>
          <cell r="E3058">
            <v>22382.2153</v>
          </cell>
        </row>
        <row r="3059">
          <cell r="C3059" t="str">
            <v>广州市尚雷仕卫浴有限公司</v>
          </cell>
          <cell r="D3059">
            <v>4401960961</v>
          </cell>
          <cell r="E3059">
            <v>22965.654900000001</v>
          </cell>
        </row>
        <row r="3060">
          <cell r="C3060" t="str">
            <v>广州市尚雷仕卫浴有限公司</v>
          </cell>
          <cell r="D3060">
            <v>4401960961</v>
          </cell>
          <cell r="E3060">
            <v>22965.654900000001</v>
          </cell>
        </row>
        <row r="3061">
          <cell r="C3061" t="str">
            <v>广州市尚雷仕卫浴有限公司</v>
          </cell>
          <cell r="D3061">
            <v>4401960961</v>
          </cell>
          <cell r="E3061">
            <v>22965.654900000001</v>
          </cell>
        </row>
        <row r="3062">
          <cell r="C3062" t="str">
            <v>广州市尚雷仕卫浴有限公司</v>
          </cell>
          <cell r="D3062">
            <v>4401960961</v>
          </cell>
          <cell r="E3062">
            <v>22965.654900000001</v>
          </cell>
        </row>
        <row r="3063">
          <cell r="C3063" t="str">
            <v>广州市吉鑫祥装饰建材有限公司</v>
          </cell>
          <cell r="D3063">
            <v>4401968982</v>
          </cell>
          <cell r="E3063">
            <v>23829.173699999999</v>
          </cell>
        </row>
        <row r="3064">
          <cell r="C3064" t="str">
            <v>广州市吉鑫祥装饰建材有限公司</v>
          </cell>
          <cell r="D3064">
            <v>4401968982</v>
          </cell>
          <cell r="E3064">
            <v>23829.173699999999</v>
          </cell>
        </row>
        <row r="3065">
          <cell r="C3065" t="str">
            <v>广州市吉鑫祥装饰建材有限公司</v>
          </cell>
          <cell r="D3065">
            <v>4401968982</v>
          </cell>
          <cell r="E3065">
            <v>23829.173699999999</v>
          </cell>
        </row>
        <row r="3066">
          <cell r="C3066" t="str">
            <v>广州市吉鑫祥装饰建材有限公司</v>
          </cell>
          <cell r="D3066">
            <v>4401968982</v>
          </cell>
          <cell r="E3066">
            <v>23829.173699999999</v>
          </cell>
        </row>
        <row r="3067">
          <cell r="C3067" t="str">
            <v>广州市吉鑫祥装饰建材有限公司</v>
          </cell>
          <cell r="D3067">
            <v>4401968982</v>
          </cell>
          <cell r="E3067">
            <v>23829.173699999999</v>
          </cell>
        </row>
        <row r="3068">
          <cell r="C3068" t="str">
            <v>广州嘉宝国际贸易有限公司</v>
          </cell>
          <cell r="D3068">
            <v>4423961284</v>
          </cell>
          <cell r="E3068">
            <v>24754.616099999999</v>
          </cell>
        </row>
        <row r="3069">
          <cell r="C3069" t="str">
            <v>广州嘉宝国际贸易有限公司</v>
          </cell>
          <cell r="D3069">
            <v>4423961284</v>
          </cell>
          <cell r="E3069">
            <v>24754.616099999999</v>
          </cell>
        </row>
        <row r="3070">
          <cell r="C3070" t="str">
            <v>广州舆兴汽摩配件贸易有限公司</v>
          </cell>
          <cell r="D3070" t="str">
            <v>4401963JJ2</v>
          </cell>
          <cell r="E3070">
            <v>25584.9107</v>
          </cell>
        </row>
        <row r="3071">
          <cell r="C3071" t="str">
            <v>广州舆兴汽摩配件贸易有限公司</v>
          </cell>
          <cell r="D3071" t="str">
            <v>4401963JJ2</v>
          </cell>
          <cell r="E3071">
            <v>25584.9107</v>
          </cell>
        </row>
        <row r="3072">
          <cell r="C3072" t="str">
            <v>广州市保伦电子有限公司</v>
          </cell>
          <cell r="D3072">
            <v>4423961595</v>
          </cell>
          <cell r="E3072">
            <v>26728.302899999999</v>
          </cell>
        </row>
        <row r="3073">
          <cell r="C3073" t="str">
            <v>广东和信健康科技有限公司</v>
          </cell>
          <cell r="D3073">
            <v>440126080000000</v>
          </cell>
          <cell r="E3073">
            <v>29009.7088</v>
          </cell>
        </row>
        <row r="3074">
          <cell r="C3074" t="str">
            <v>广东和信健康科技有限公司</v>
          </cell>
          <cell r="D3074">
            <v>440126080000000</v>
          </cell>
          <cell r="E3074">
            <v>29009.7088</v>
          </cell>
        </row>
        <row r="3075">
          <cell r="C3075" t="str">
            <v>广东和信健康科技有限公司</v>
          </cell>
          <cell r="D3075">
            <v>440126080000000</v>
          </cell>
          <cell r="E3075">
            <v>29009.7088</v>
          </cell>
        </row>
        <row r="3076">
          <cell r="C3076" t="str">
            <v>广州松夏微电子科技有限公司</v>
          </cell>
          <cell r="D3076" t="str">
            <v>4401963GT0</v>
          </cell>
          <cell r="E3076">
            <v>29372.789000000001</v>
          </cell>
        </row>
        <row r="3077">
          <cell r="C3077" t="str">
            <v>广州松夏微电子科技有限公司</v>
          </cell>
          <cell r="D3077" t="str">
            <v>4401963GT0</v>
          </cell>
          <cell r="E3077">
            <v>29372.789000000001</v>
          </cell>
        </row>
        <row r="3078">
          <cell r="C3078" t="str">
            <v>广州易而达科技股份有限公司</v>
          </cell>
          <cell r="D3078" t="str">
            <v>44309650AT</v>
          </cell>
          <cell r="E3078">
            <v>30493.496200000001</v>
          </cell>
        </row>
        <row r="3079">
          <cell r="C3079" t="str">
            <v>广州索依电器有限公司</v>
          </cell>
          <cell r="D3079" t="str">
            <v>44019691KY</v>
          </cell>
          <cell r="E3079">
            <v>32979.637300000002</v>
          </cell>
        </row>
        <row r="3080">
          <cell r="C3080" t="str">
            <v>广州索依电器有限公司</v>
          </cell>
          <cell r="D3080" t="str">
            <v>44019691KY</v>
          </cell>
          <cell r="E3080">
            <v>32979.637300000002</v>
          </cell>
        </row>
        <row r="3081">
          <cell r="C3081" t="str">
            <v>广州市丰豪摩托车实业有限公司</v>
          </cell>
          <cell r="D3081" t="str">
            <v>443096143N</v>
          </cell>
          <cell r="E3081">
            <v>33065.281999999999</v>
          </cell>
        </row>
        <row r="3082">
          <cell r="C3082" t="str">
            <v>广州市丰豪摩托车实业有限公司</v>
          </cell>
          <cell r="D3082" t="str">
            <v>443096143N</v>
          </cell>
          <cell r="E3082">
            <v>33065.281999999999</v>
          </cell>
        </row>
        <row r="3083">
          <cell r="C3083" t="str">
            <v>广州新莱福磁材有限公司</v>
          </cell>
          <cell r="D3083" t="str">
            <v>4401960D9X</v>
          </cell>
          <cell r="E3083">
            <v>33757.483800000002</v>
          </cell>
        </row>
        <row r="3084">
          <cell r="C3084" t="str">
            <v>广州市英纽特餐饮设备有限公司</v>
          </cell>
          <cell r="D3084" t="str">
            <v>4401963F68</v>
          </cell>
          <cell r="E3084">
            <v>35154.692900000002</v>
          </cell>
        </row>
        <row r="3085">
          <cell r="C3085" t="str">
            <v>广州市英纽特餐饮设备有限公司</v>
          </cell>
          <cell r="D3085" t="str">
            <v>4401963F68</v>
          </cell>
          <cell r="E3085">
            <v>35154.692900000002</v>
          </cell>
        </row>
        <row r="3086">
          <cell r="C3086" t="str">
            <v>广州市英纽特餐饮设备有限公司</v>
          </cell>
          <cell r="D3086" t="str">
            <v>4401963F68</v>
          </cell>
          <cell r="E3086">
            <v>35154.692900000002</v>
          </cell>
        </row>
        <row r="3087">
          <cell r="C3087" t="str">
            <v>广州市英纽特餐饮设备有限公司</v>
          </cell>
          <cell r="D3087" t="str">
            <v>4401963F68</v>
          </cell>
          <cell r="E3087">
            <v>35154.692900000002</v>
          </cell>
        </row>
        <row r="3088">
          <cell r="C3088" t="str">
            <v>广州坤江汽车配件工业制造有限公司</v>
          </cell>
          <cell r="D3088">
            <v>4401967053</v>
          </cell>
          <cell r="E3088">
            <v>38534.704100000003</v>
          </cell>
        </row>
        <row r="3089">
          <cell r="C3089" t="str">
            <v>广州坤江汽车配件工业制造有限公司</v>
          </cell>
          <cell r="D3089">
            <v>4401967053</v>
          </cell>
          <cell r="E3089">
            <v>38534.704100000003</v>
          </cell>
        </row>
        <row r="3090">
          <cell r="C3090" t="str">
            <v>广州坤江汽车配件工业制造有限公司</v>
          </cell>
          <cell r="D3090">
            <v>4401967053</v>
          </cell>
          <cell r="E3090">
            <v>38534.704100000003</v>
          </cell>
        </row>
        <row r="3091">
          <cell r="C3091" t="str">
            <v>广州坤江汽车配件工业制造有限公司</v>
          </cell>
          <cell r="D3091">
            <v>4401967053</v>
          </cell>
          <cell r="E3091">
            <v>38534.704100000003</v>
          </cell>
        </row>
        <row r="3092">
          <cell r="C3092" t="str">
            <v>广州坤江汽车配件工业制造有限公司</v>
          </cell>
          <cell r="D3092">
            <v>4401967053</v>
          </cell>
          <cell r="E3092">
            <v>38534.704100000003</v>
          </cell>
        </row>
        <row r="3093">
          <cell r="C3093" t="str">
            <v>广州海葳特科技有限公司</v>
          </cell>
          <cell r="D3093">
            <v>4401965071</v>
          </cell>
          <cell r="E3093">
            <v>43619.709499999997</v>
          </cell>
        </row>
        <row r="3094">
          <cell r="C3094" t="str">
            <v>广州番禺建业进出口贸易有限公司</v>
          </cell>
          <cell r="D3094">
            <v>4423960027</v>
          </cell>
          <cell r="E3094">
            <v>57960.532899999998</v>
          </cell>
        </row>
        <row r="3095">
          <cell r="C3095" t="str">
            <v>广州市星亚金属材料有限公司</v>
          </cell>
          <cell r="D3095" t="str">
            <v>44019690QG</v>
          </cell>
          <cell r="E3095">
            <v>59098.542999999998</v>
          </cell>
        </row>
        <row r="3096">
          <cell r="C3096" t="str">
            <v>广州市星亚金属材料有限公司</v>
          </cell>
          <cell r="D3096" t="str">
            <v>44019690QG</v>
          </cell>
          <cell r="E3096">
            <v>59098.542999999998</v>
          </cell>
        </row>
        <row r="3097">
          <cell r="C3097" t="str">
            <v>广州博澳斯电器有限公司</v>
          </cell>
          <cell r="D3097">
            <v>4401943736</v>
          </cell>
          <cell r="E3097">
            <v>66309.205499999996</v>
          </cell>
        </row>
        <row r="3098">
          <cell r="C3098" t="str">
            <v>广州博澳斯电器有限公司</v>
          </cell>
          <cell r="D3098">
            <v>4401943736</v>
          </cell>
          <cell r="E3098">
            <v>66309.205499999996</v>
          </cell>
        </row>
        <row r="3099">
          <cell r="C3099" t="str">
            <v>广州长嘉电子有限公司</v>
          </cell>
          <cell r="D3099" t="str">
            <v>443094000E</v>
          </cell>
          <cell r="E3099">
            <v>75790.203999999998</v>
          </cell>
        </row>
        <row r="3100">
          <cell r="C3100" t="str">
            <v>广州长嘉电子有限公司</v>
          </cell>
          <cell r="D3100" t="str">
            <v>443094000E</v>
          </cell>
          <cell r="E3100">
            <v>75790.203999999998</v>
          </cell>
        </row>
        <row r="3101">
          <cell r="C3101" t="str">
            <v>广州长嘉电子有限公司</v>
          </cell>
          <cell r="D3101" t="str">
            <v>443094000E</v>
          </cell>
          <cell r="E3101">
            <v>75790.203999999998</v>
          </cell>
        </row>
        <row r="3102">
          <cell r="C3102" t="str">
            <v>欧派家居集团股份有限公司</v>
          </cell>
          <cell r="D3102">
            <v>4401963319</v>
          </cell>
          <cell r="E3102">
            <v>88763.8321</v>
          </cell>
        </row>
        <row r="3103">
          <cell r="C3103" t="str">
            <v>欧派家居集团股份有限公司</v>
          </cell>
          <cell r="D3103">
            <v>4401963319</v>
          </cell>
          <cell r="E3103">
            <v>88763.8321</v>
          </cell>
        </row>
        <row r="3104">
          <cell r="C3104" t="str">
            <v>欧派家居集团股份有限公司</v>
          </cell>
          <cell r="D3104">
            <v>4401963319</v>
          </cell>
          <cell r="E3104">
            <v>88763.8321</v>
          </cell>
        </row>
        <row r="3105">
          <cell r="C3105" t="str">
            <v>欧派家居集团股份有限公司</v>
          </cell>
          <cell r="D3105">
            <v>4401963319</v>
          </cell>
          <cell r="E3105">
            <v>88763.8321</v>
          </cell>
        </row>
        <row r="3106">
          <cell r="C3106" t="str">
            <v>广州番禺巨大汽车音响设备有限公司</v>
          </cell>
          <cell r="D3106">
            <v>4423930518</v>
          </cell>
          <cell r="E3106">
            <v>111246.61629999999</v>
          </cell>
        </row>
        <row r="3107">
          <cell r="C3107" t="str">
            <v>广州番禺巨大汽车音响设备有限公司</v>
          </cell>
          <cell r="D3107">
            <v>4423930518</v>
          </cell>
          <cell r="E3107">
            <v>111246.61629999999</v>
          </cell>
        </row>
        <row r="3108">
          <cell r="C3108" t="str">
            <v>广州擎天电器工业有限公司</v>
          </cell>
          <cell r="D3108">
            <v>4401918029</v>
          </cell>
          <cell r="E3108">
            <v>111393.9198</v>
          </cell>
        </row>
        <row r="3109">
          <cell r="C3109" t="str">
            <v>广州擎天电器工业有限公司</v>
          </cell>
          <cell r="D3109">
            <v>4401918029</v>
          </cell>
          <cell r="E3109">
            <v>111393.9198</v>
          </cell>
        </row>
        <row r="3110">
          <cell r="C3110" t="str">
            <v>广州擎天电器工业有限公司</v>
          </cell>
          <cell r="D3110">
            <v>4401918029</v>
          </cell>
          <cell r="E3110">
            <v>111393.9198</v>
          </cell>
        </row>
        <row r="3111">
          <cell r="C3111" t="str">
            <v>广州擎天电器工业有限公司</v>
          </cell>
          <cell r="D3111">
            <v>4401918029</v>
          </cell>
          <cell r="E3111">
            <v>111393.9198</v>
          </cell>
        </row>
        <row r="3112">
          <cell r="C3112" t="str">
            <v>广东省纺织品进出口股份有限公司</v>
          </cell>
          <cell r="D3112">
            <v>4401913485</v>
          </cell>
          <cell r="E3112">
            <v>174650.40669999999</v>
          </cell>
        </row>
        <row r="3113">
          <cell r="C3113" t="str">
            <v>广东省纺织品进出口股份有限公司</v>
          </cell>
          <cell r="D3113">
            <v>4401913485</v>
          </cell>
          <cell r="E3113">
            <v>174650.40669999999</v>
          </cell>
        </row>
        <row r="3114">
          <cell r="C3114" t="str">
            <v>广东省纺织品进出口股份有限公司</v>
          </cell>
          <cell r="D3114">
            <v>4401913485</v>
          </cell>
          <cell r="E3114">
            <v>174650.40669999999</v>
          </cell>
        </row>
        <row r="3115">
          <cell r="C3115" t="str">
            <v>广州市虎头电池集团股份有限公司</v>
          </cell>
          <cell r="D3115">
            <v>4401913550</v>
          </cell>
          <cell r="E3115">
            <v>210013.7225</v>
          </cell>
        </row>
        <row r="3116">
          <cell r="C3116" t="str">
            <v>广州市虎头电池集团股份有限公司</v>
          </cell>
          <cell r="D3116">
            <v>4401913550</v>
          </cell>
          <cell r="E3116">
            <v>210013.7225</v>
          </cell>
        </row>
        <row r="3117">
          <cell r="C3117" t="str">
            <v>广州市虎头电池集团股份有限公司</v>
          </cell>
          <cell r="D3117">
            <v>4401913550</v>
          </cell>
          <cell r="E3117">
            <v>210013.7225</v>
          </cell>
        </row>
        <row r="3118">
          <cell r="C3118" t="str">
            <v>广州市虎头电池集团股份有限公司</v>
          </cell>
          <cell r="D3118">
            <v>4401913550</v>
          </cell>
          <cell r="E3118">
            <v>210013.7225</v>
          </cell>
        </row>
        <row r="3119">
          <cell r="C3119" t="str">
            <v>广州市虎头电池集团股份有限公司</v>
          </cell>
          <cell r="D3119">
            <v>4401913550</v>
          </cell>
          <cell r="E3119">
            <v>210013.7225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二次公示异议接收与处理表"/>
      <sheetName val="企业经营情况表（市场监管局）"/>
      <sheetName val="sheet"/>
    </sheetNames>
    <sheetDataSet>
      <sheetData sheetId="0"/>
      <sheetData sheetId="1"/>
      <sheetData sheetId="2">
        <row r="1">
          <cell r="R1" t="str">
            <v>申报企业</v>
          </cell>
          <cell r="S1" t="str">
            <v>企业状态</v>
          </cell>
        </row>
        <row r="2">
          <cell r="R2" t="str">
            <v>广州同方瑞风节能科技股份有限公司</v>
          </cell>
          <cell r="S2" t="str">
            <v>迁出</v>
          </cell>
        </row>
        <row r="3">
          <cell r="R3" t="str">
            <v>广州童心实业有限公司</v>
          </cell>
          <cell r="S3" t="str">
            <v>迁出</v>
          </cell>
        </row>
        <row r="4">
          <cell r="R4" t="str">
            <v>得普技术（广东）有限公司</v>
          </cell>
          <cell r="S4" t="str">
            <v>迁出</v>
          </cell>
        </row>
        <row r="5">
          <cell r="R5" t="str">
            <v>广州汇裕美包装材料有限公司</v>
          </cell>
          <cell r="S5" t="str">
            <v>迁出</v>
          </cell>
        </row>
        <row r="6">
          <cell r="R6" t="str">
            <v>广东迦心化妆品有限公司</v>
          </cell>
          <cell r="S6" t="str">
            <v>迁出</v>
          </cell>
        </row>
        <row r="7">
          <cell r="R7" t="str">
            <v>广州万海国际贸易有限公司</v>
          </cell>
          <cell r="S7" t="str">
            <v>通过登记的住所或者经营场所无法联系的</v>
          </cell>
        </row>
        <row r="8">
          <cell r="R8" t="str">
            <v>广州升晨新材料科技有限公司</v>
          </cell>
          <cell r="S8" t="str">
            <v>通过登记的住所或者经营场所无法联系的</v>
          </cell>
        </row>
        <row r="9">
          <cell r="R9" t="str">
            <v>广东佰德瑞新能源科技有限公司</v>
          </cell>
          <cell r="S9" t="str">
            <v>通过登记的住所或者经营场所无法联系的</v>
          </cell>
        </row>
        <row r="10">
          <cell r="R10" t="str">
            <v>广州富尔乐健康科技股份有限公司</v>
          </cell>
          <cell r="S10" t="str">
            <v>通过登记的住所或者经营场所无法联系的</v>
          </cell>
        </row>
        <row r="11">
          <cell r="R11" t="str">
            <v>广州汇音音响有限公司</v>
          </cell>
          <cell r="S11" t="str">
            <v>通过登记的住所或者经营场所无法联系的</v>
          </cell>
        </row>
        <row r="12">
          <cell r="R12" t="str">
            <v>广州市米乐贸易有限公司</v>
          </cell>
          <cell r="S12" t="str">
            <v>通过登记的住所或者经营场所无法联系的</v>
          </cell>
        </row>
        <row r="13">
          <cell r="R13" t="str">
            <v>广州凌跃化工有限公司</v>
          </cell>
          <cell r="S13" t="str">
            <v>通过登记的住所或者经营场所无法联系的</v>
          </cell>
        </row>
        <row r="14">
          <cell r="R14" t="str">
            <v>广州忠晟贸易有限公司</v>
          </cell>
          <cell r="S14" t="str">
            <v>通过登记的住所或者经营场所无法联系的</v>
          </cell>
        </row>
        <row r="15">
          <cell r="R15" t="str">
            <v>广州青迪鞋服有限公司</v>
          </cell>
          <cell r="S15" t="str">
            <v>通过登记的住所或者经营场所无法联系的</v>
          </cell>
        </row>
        <row r="16">
          <cell r="R16" t="str">
            <v>广州名品荟贸易有限公司</v>
          </cell>
          <cell r="S16" t="str">
            <v>通过登记的住所或者经营场所无法联系的</v>
          </cell>
        </row>
        <row r="17">
          <cell r="R17" t="str">
            <v>广州安启丰电子科技有限公司</v>
          </cell>
          <cell r="S17" t="str">
            <v>通过登记的住所或者经营场所无法联系的</v>
          </cell>
        </row>
        <row r="18">
          <cell r="R18" t="str">
            <v>干线建筑材料（广州）有限公司</v>
          </cell>
          <cell r="S18" t="str">
            <v>通过登记的住所或者经营场所无法联系的</v>
          </cell>
        </row>
        <row r="19">
          <cell r="R19" t="str">
            <v>广州市红新印刷有限公司</v>
          </cell>
          <cell r="S19" t="str">
            <v>未依照《企业信息公示暂行条例》第八条规定的期限公示年度报告的</v>
          </cell>
        </row>
        <row r="20">
          <cell r="R20" t="str">
            <v>广州集美美容科技有限公司</v>
          </cell>
          <cell r="S20" t="str">
            <v>通过登记的住所或者经营场所无法联系的</v>
          </cell>
        </row>
        <row r="21">
          <cell r="R21" t="str">
            <v>广州市威耀汽车配件有限公司</v>
          </cell>
          <cell r="S21" t="str">
            <v>通过登记的住所或者经营场所无法联系的</v>
          </cell>
        </row>
        <row r="22">
          <cell r="R22" t="str">
            <v>广东高信通信技术有限公司</v>
          </cell>
          <cell r="S22" t="str">
            <v>未依照《企业信息公示暂行条例》第八条规定的期限公示年度报告的</v>
          </cell>
        </row>
        <row r="23">
          <cell r="R23" t="str">
            <v>广州市安雅建材科技有限公司</v>
          </cell>
          <cell r="S23" t="str">
            <v>未依照《企业信息公示暂行条例》第八条规定的期限公示年度报告的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111"/>
  <sheetViews>
    <sheetView tabSelected="1" topLeftCell="A259" zoomScale="70" zoomScaleNormal="70" workbookViewId="0">
      <selection activeCell="O4" sqref="O4"/>
    </sheetView>
  </sheetViews>
  <sheetFormatPr defaultColWidth="9" defaultRowHeight="14.4"/>
  <cols>
    <col min="1" max="1" width="7.88671875" customWidth="1"/>
    <col min="2" max="2" width="45.33203125" style="46" customWidth="1"/>
    <col min="3" max="3" width="26" customWidth="1"/>
    <col min="5" max="5" width="11.88671875" customWidth="1"/>
    <col min="6" max="10" width="9" hidden="1" customWidth="1"/>
    <col min="11" max="11" width="16" customWidth="1"/>
    <col min="12" max="12" width="26.21875" customWidth="1"/>
  </cols>
  <sheetData>
    <row r="1" spans="1:12" ht="20.399999999999999">
      <c r="A1" s="47" t="s">
        <v>0</v>
      </c>
      <c r="B1" s="2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40.049999999999997" customHeight="1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5.6">
      <c r="A3" s="2"/>
      <c r="B3" s="3"/>
      <c r="C3" s="3"/>
      <c r="D3" s="3"/>
      <c r="E3" s="3"/>
      <c r="F3" s="3"/>
      <c r="G3" s="3"/>
      <c r="H3" s="3"/>
      <c r="I3" s="3"/>
      <c r="J3" s="10"/>
      <c r="K3" s="10"/>
      <c r="L3" s="11" t="s">
        <v>2</v>
      </c>
    </row>
    <row r="4" spans="1:12" ht="93.6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12" t="s">
        <v>12</v>
      </c>
      <c r="K4" s="12" t="s">
        <v>13</v>
      </c>
      <c r="L4" s="12" t="s">
        <v>14</v>
      </c>
    </row>
    <row r="5" spans="1:12" ht="24">
      <c r="A5" s="5">
        <v>1</v>
      </c>
      <c r="B5" s="6" t="s">
        <v>15</v>
      </c>
      <c r="C5" s="7" t="s">
        <v>16</v>
      </c>
      <c r="D5" s="7" t="s">
        <v>17</v>
      </c>
      <c r="E5" s="5" t="s">
        <v>18</v>
      </c>
      <c r="F5" s="5">
        <f>VLOOKUP(C5,'[1]7、重新确认支持的项目列表'!$C:$E,2,FALSE)</f>
        <v>4423960107</v>
      </c>
      <c r="G5" s="5">
        <f>IFERROR(VLOOKUP(C5,'[2]企业经营情况表（市场监管局）'!R$1:S$23,2,FALSE),0)</f>
        <v>0</v>
      </c>
      <c r="H5" s="5">
        <f>VLOOKUP(C5,'[1]7、重新确认支持的项目列表'!$C:$E,3,FALSE)</f>
        <v>14867.439399999999</v>
      </c>
      <c r="I5" s="13">
        <v>87456.95</v>
      </c>
      <c r="J5" s="14">
        <v>30000</v>
      </c>
      <c r="K5" s="14">
        <v>42304.5</v>
      </c>
      <c r="L5" s="15">
        <v>30000</v>
      </c>
    </row>
    <row r="6" spans="1:12" ht="24">
      <c r="A6" s="5">
        <v>2</v>
      </c>
      <c r="B6" s="6" t="s">
        <v>19</v>
      </c>
      <c r="C6" s="7" t="s">
        <v>16</v>
      </c>
      <c r="D6" s="7" t="s">
        <v>17</v>
      </c>
      <c r="E6" s="5" t="s">
        <v>18</v>
      </c>
      <c r="F6" s="5">
        <f>VLOOKUP(C6,'[1]7、重新确认支持的项目列表'!$C:$E,2,FALSE)</f>
        <v>4423960107</v>
      </c>
      <c r="G6" s="5">
        <f>IFERROR(VLOOKUP(C6,'[2]企业经营情况表（市场监管局）'!R$1:S$23,2,FALSE),0)</f>
        <v>0</v>
      </c>
      <c r="H6" s="5">
        <f>VLOOKUP(C6,'[1]7、重新确认支持的项目列表'!$C:$E,3,FALSE)</f>
        <v>14867.439399999999</v>
      </c>
      <c r="I6" s="13">
        <v>60541</v>
      </c>
      <c r="J6" s="14">
        <v>30000</v>
      </c>
      <c r="K6" s="14">
        <v>45405.75</v>
      </c>
      <c r="L6" s="15">
        <v>30000</v>
      </c>
    </row>
    <row r="7" spans="1:12" ht="24">
      <c r="A7" s="5">
        <v>3</v>
      </c>
      <c r="B7" s="6" t="s">
        <v>20</v>
      </c>
      <c r="C7" s="7" t="s">
        <v>21</v>
      </c>
      <c r="D7" s="7" t="s">
        <v>17</v>
      </c>
      <c r="E7" s="5" t="s">
        <v>18</v>
      </c>
      <c r="F7" s="5" t="str">
        <f>VLOOKUP(C7,'[1]7、重新确认支持的项目列表'!$C:$E,2,FALSE)</f>
        <v>4423964923</v>
      </c>
      <c r="G7" s="5">
        <f>IFERROR(VLOOKUP(C7,'[2]企业经营情况表（市场监管局）'!R$1:S$23,2,FALSE),0)</f>
        <v>0</v>
      </c>
      <c r="H7" s="5">
        <v>0</v>
      </c>
      <c r="I7" s="13">
        <v>33800</v>
      </c>
      <c r="J7" s="14">
        <v>27040</v>
      </c>
      <c r="K7" s="14">
        <v>33800</v>
      </c>
      <c r="L7" s="15">
        <v>27040</v>
      </c>
    </row>
    <row r="8" spans="1:12" ht="24">
      <c r="A8" s="5">
        <v>4</v>
      </c>
      <c r="B8" s="6" t="s">
        <v>22</v>
      </c>
      <c r="C8" s="7" t="s">
        <v>23</v>
      </c>
      <c r="D8" s="7" t="s">
        <v>17</v>
      </c>
      <c r="E8" s="5" t="s">
        <v>18</v>
      </c>
      <c r="F8" s="5">
        <f>VLOOKUP(C8,'[1]7、重新确认支持的项目列表'!$C:$E,2,FALSE)</f>
        <v>4423964067</v>
      </c>
      <c r="G8" s="5">
        <f>IFERROR(VLOOKUP(C8,'[2]企业经营情况表（市场监管局）'!R$1:S$23,2,FALSE),0)</f>
        <v>0</v>
      </c>
      <c r="H8" s="5">
        <f>VLOOKUP(C8,'[1]7、重新确认支持的项目列表'!$C:$E,3,FALSE)</f>
        <v>135.41040000000001</v>
      </c>
      <c r="I8" s="13">
        <v>32214</v>
      </c>
      <c r="J8" s="14">
        <v>25771.200000000001</v>
      </c>
      <c r="K8" s="14">
        <v>32214</v>
      </c>
      <c r="L8" s="15">
        <v>25771.200000000001</v>
      </c>
    </row>
    <row r="9" spans="1:12" ht="24">
      <c r="A9" s="5">
        <v>5</v>
      </c>
      <c r="B9" s="6" t="s">
        <v>24</v>
      </c>
      <c r="C9" s="7" t="s">
        <v>25</v>
      </c>
      <c r="D9" s="7" t="s">
        <v>17</v>
      </c>
      <c r="E9" s="5" t="s">
        <v>18</v>
      </c>
      <c r="F9" s="5">
        <f>VLOOKUP(C9,'[1]7、重新确认支持的项目列表'!$C:$E,2,FALSE)</f>
        <v>4423965208</v>
      </c>
      <c r="G9" s="5">
        <f>IFERROR(VLOOKUP(C9,'[2]企业经营情况表（市场监管局）'!R$1:S$23,2,FALSE),0)</f>
        <v>0</v>
      </c>
      <c r="H9" s="5">
        <f>VLOOKUP(C9,'[1]7、重新确认支持的项目列表'!$C:$E,3,FALSE)</f>
        <v>3816.5886</v>
      </c>
      <c r="I9" s="13">
        <v>27290</v>
      </c>
      <c r="J9" s="14">
        <v>21832</v>
      </c>
      <c r="K9" s="14">
        <v>20735.12</v>
      </c>
      <c r="L9" s="15">
        <v>16588.099999999999</v>
      </c>
    </row>
    <row r="10" spans="1:12" ht="24">
      <c r="A10" s="5">
        <v>6</v>
      </c>
      <c r="B10" s="6" t="s">
        <v>26</v>
      </c>
      <c r="C10" s="7" t="s">
        <v>27</v>
      </c>
      <c r="D10" s="7" t="s">
        <v>17</v>
      </c>
      <c r="E10" s="5" t="s">
        <v>18</v>
      </c>
      <c r="F10" s="5" t="str">
        <f>VLOOKUP(C10,'[1]7、重新确认支持的项目列表'!$C:$E,2,FALSE)</f>
        <v>﻿4423963581</v>
      </c>
      <c r="G10" s="5">
        <f>IFERROR(VLOOKUP(C10,'[2]企业经营情况表（市场监管局）'!R$1:S$23,2,FALSE),0)</f>
        <v>0</v>
      </c>
      <c r="H10" s="5">
        <v>0</v>
      </c>
      <c r="I10" s="13">
        <v>78740.100000000006</v>
      </c>
      <c r="J10" s="14">
        <v>30000</v>
      </c>
      <c r="K10" s="14">
        <v>27266.41</v>
      </c>
      <c r="L10" s="15">
        <v>21813.13</v>
      </c>
    </row>
    <row r="11" spans="1:12" ht="24">
      <c r="A11" s="5">
        <v>7</v>
      </c>
      <c r="B11" s="6" t="s">
        <v>28</v>
      </c>
      <c r="C11" s="7" t="s">
        <v>29</v>
      </c>
      <c r="D11" s="7" t="s">
        <v>17</v>
      </c>
      <c r="E11" s="5" t="s">
        <v>18</v>
      </c>
      <c r="F11" s="5">
        <f>VLOOKUP(C11,'[1]7、重新确认支持的项目列表'!$C:$E,2,FALSE)</f>
        <v>4423941281</v>
      </c>
      <c r="G11" s="5">
        <f>IFERROR(VLOOKUP(C11,'[2]企业经营情况表（市场监管局）'!R$1:S$23,2,FALSE),0)</f>
        <v>0</v>
      </c>
      <c r="H11" s="5">
        <f>VLOOKUP(C11,'[1]7、重新确认支持的项目列表'!$C:$E,3,FALSE)</f>
        <v>3521.8548999999998</v>
      </c>
      <c r="I11" s="13">
        <v>76201</v>
      </c>
      <c r="J11" s="14">
        <v>30000</v>
      </c>
      <c r="K11" s="14">
        <v>26326.19</v>
      </c>
      <c r="L11" s="15">
        <v>21060.95</v>
      </c>
    </row>
    <row r="12" spans="1:12" ht="24">
      <c r="A12" s="5">
        <v>8</v>
      </c>
      <c r="B12" s="6" t="s">
        <v>30</v>
      </c>
      <c r="C12" s="7" t="s">
        <v>31</v>
      </c>
      <c r="D12" s="7" t="s">
        <v>17</v>
      </c>
      <c r="E12" s="5" t="s">
        <v>18</v>
      </c>
      <c r="F12" s="5">
        <f>VLOOKUP(C12,'[1]7、重新确认支持的项目列表'!$C:$E,2,FALSE)</f>
        <v>4423962164</v>
      </c>
      <c r="G12" s="5">
        <f>IFERROR(VLOOKUP(C12,'[2]企业经营情况表（市场监管局）'!R$1:S$23,2,FALSE),0)</f>
        <v>0</v>
      </c>
      <c r="H12" s="5">
        <f>VLOOKUP(C12,'[1]7、重新确认支持的项目列表'!$C:$E,3,FALSE)</f>
        <v>4541.7898999999998</v>
      </c>
      <c r="I12" s="13">
        <v>64000</v>
      </c>
      <c r="J12" s="14">
        <v>30000</v>
      </c>
      <c r="K12" s="14">
        <v>64000</v>
      </c>
      <c r="L12" s="15">
        <v>30000</v>
      </c>
    </row>
    <row r="13" spans="1:12" ht="24">
      <c r="A13" s="5">
        <v>9</v>
      </c>
      <c r="B13" s="5" t="s">
        <v>32</v>
      </c>
      <c r="C13" s="7" t="s">
        <v>33</v>
      </c>
      <c r="D13" s="7" t="s">
        <v>17</v>
      </c>
      <c r="E13" s="5" t="s">
        <v>18</v>
      </c>
      <c r="F13" s="5">
        <f>VLOOKUP(C13,'[1]7、重新确认支持的项目列表'!$C:$E,2,FALSE)</f>
        <v>4423961566</v>
      </c>
      <c r="G13" s="5">
        <f>IFERROR(VLOOKUP(C13,'[2]企业经营情况表（市场监管局）'!R$1:S$23,2,FALSE),0)</f>
        <v>0</v>
      </c>
      <c r="H13" s="5">
        <f>VLOOKUP(C13,'[1]7、重新确认支持的项目列表'!$C:$E,3,FALSE)</f>
        <v>12646.947</v>
      </c>
      <c r="I13" s="13">
        <v>76371.94</v>
      </c>
      <c r="J13" s="14">
        <v>30000</v>
      </c>
      <c r="K13" s="14">
        <v>18572.099999999999</v>
      </c>
      <c r="L13" s="15">
        <v>14857.68</v>
      </c>
    </row>
    <row r="14" spans="1:12" ht="24">
      <c r="A14" s="5">
        <v>10</v>
      </c>
      <c r="B14" s="6" t="s">
        <v>34</v>
      </c>
      <c r="C14" s="7" t="s">
        <v>35</v>
      </c>
      <c r="D14" s="7" t="s">
        <v>17</v>
      </c>
      <c r="E14" s="5" t="s">
        <v>18</v>
      </c>
      <c r="F14" s="5">
        <f>VLOOKUP(C14,'[1]7、重新确认支持的项目列表'!$C:$E,2,FALSE)</f>
        <v>4423961806</v>
      </c>
      <c r="G14" s="5">
        <f>IFERROR(VLOOKUP(C14,'[2]企业经营情况表（市场监管局）'!R$1:S$23,2,FALSE),0)</f>
        <v>0</v>
      </c>
      <c r="H14" s="5">
        <f>VLOOKUP(C14,'[1]7、重新确认支持的项目列表'!$C:$E,3,FALSE)</f>
        <v>976.88220000000001</v>
      </c>
      <c r="I14" s="13">
        <v>72926</v>
      </c>
      <c r="J14" s="14">
        <v>30000</v>
      </c>
      <c r="K14" s="14">
        <v>27266.41</v>
      </c>
      <c r="L14" s="15">
        <v>21813.13</v>
      </c>
    </row>
    <row r="15" spans="1:12" ht="24">
      <c r="A15" s="5">
        <v>11</v>
      </c>
      <c r="B15" s="5" t="s">
        <v>36</v>
      </c>
      <c r="C15" s="7" t="s">
        <v>37</v>
      </c>
      <c r="D15" s="7" t="s">
        <v>17</v>
      </c>
      <c r="E15" s="5" t="s">
        <v>18</v>
      </c>
      <c r="F15" s="5" t="str">
        <f>VLOOKUP(C15,'[1]7、重新确认支持的项目列表'!$C:$E,2,FALSE)</f>
        <v>﻿442396850S</v>
      </c>
      <c r="G15" s="5">
        <f>IFERROR(VLOOKUP(C15,'[2]企业经营情况表（市场监管局）'!R$1:S$23,2,FALSE),0)</f>
        <v>0</v>
      </c>
      <c r="H15" s="5">
        <v>0</v>
      </c>
      <c r="I15" s="13">
        <v>39380</v>
      </c>
      <c r="J15" s="14">
        <v>30000</v>
      </c>
      <c r="K15" s="14">
        <v>35800</v>
      </c>
      <c r="L15" s="15">
        <v>28640</v>
      </c>
    </row>
    <row r="16" spans="1:12" ht="29.4" customHeight="1">
      <c r="A16" s="5">
        <v>12</v>
      </c>
      <c r="B16" s="5" t="s">
        <v>38</v>
      </c>
      <c r="C16" s="7" t="s">
        <v>39</v>
      </c>
      <c r="D16" s="7" t="s">
        <v>17</v>
      </c>
      <c r="E16" s="5" t="s">
        <v>18</v>
      </c>
      <c r="F16" s="5">
        <f>VLOOKUP(C16,'[1]7、重新确认支持的项目列表'!$C:$E,2,FALSE)</f>
        <v>4423963576</v>
      </c>
      <c r="G16" s="5">
        <f>IFERROR(VLOOKUP(C16,'[2]企业经营情况表（市场监管局）'!R$1:S$23,2,FALSE),0)</f>
        <v>0</v>
      </c>
      <c r="H16" s="5">
        <f>VLOOKUP(C16,'[1]7、重新确认支持的项目列表'!$C:$E,3,FALSE)</f>
        <v>1588.6655000000001</v>
      </c>
      <c r="I16" s="13">
        <v>138024</v>
      </c>
      <c r="J16" s="14">
        <v>30000</v>
      </c>
      <c r="K16" s="14">
        <v>69012</v>
      </c>
      <c r="L16" s="15">
        <v>30000</v>
      </c>
    </row>
    <row r="17" spans="1:12" ht="31.8" customHeight="1">
      <c r="A17" s="5">
        <v>13</v>
      </c>
      <c r="B17" s="6" t="s">
        <v>40</v>
      </c>
      <c r="C17" s="7" t="s">
        <v>41</v>
      </c>
      <c r="D17" s="7" t="s">
        <v>17</v>
      </c>
      <c r="E17" s="5" t="s">
        <v>18</v>
      </c>
      <c r="F17" s="5" t="str">
        <f>VLOOKUP(C17,'[1]7、重新确认支持的项目列表'!$C:$E,2,FALSE)</f>
        <v>44239684N5</v>
      </c>
      <c r="G17" s="5">
        <f>IFERROR(VLOOKUP(C17,'[2]企业经营情况表（市场监管局）'!R$1:S$23,2,FALSE),0)</f>
        <v>0</v>
      </c>
      <c r="H17" s="5">
        <f>VLOOKUP(C17,'[1]7、重新确认支持的项目列表'!$C:$E,3,FALSE)</f>
        <v>13568.0767</v>
      </c>
      <c r="I17" s="13">
        <v>64728</v>
      </c>
      <c r="J17" s="14">
        <v>30000</v>
      </c>
      <c r="K17" s="14">
        <v>32364</v>
      </c>
      <c r="L17" s="15">
        <v>25891.200000000001</v>
      </c>
    </row>
    <row r="18" spans="1:12" ht="24">
      <c r="A18" s="5">
        <v>14</v>
      </c>
      <c r="B18" s="6" t="s">
        <v>42</v>
      </c>
      <c r="C18" s="7" t="s">
        <v>43</v>
      </c>
      <c r="D18" s="7" t="s">
        <v>44</v>
      </c>
      <c r="E18" s="5" t="s">
        <v>18</v>
      </c>
      <c r="F18" s="5" t="str">
        <f>VLOOKUP(C18,'[1]7、重新确认支持的项目列表'!$C:$E,2,FALSE)</f>
        <v>44019671BC</v>
      </c>
      <c r="G18" s="5">
        <f>IFERROR(VLOOKUP(C18,'[2]企业经营情况表（市场监管局）'!R$1:S$23,2,FALSE),0)</f>
        <v>0</v>
      </c>
      <c r="H18" s="5">
        <f>VLOOKUP(C18,'[1]7、重新确认支持的项目列表'!$C:$E,3,FALSE)</f>
        <v>6901.6727000000001</v>
      </c>
      <c r="I18" s="13">
        <v>149450</v>
      </c>
      <c r="J18" s="14">
        <v>30000</v>
      </c>
      <c r="K18" s="14">
        <v>41500</v>
      </c>
      <c r="L18" s="15">
        <v>30000</v>
      </c>
    </row>
    <row r="19" spans="1:12" ht="24">
      <c r="A19" s="5">
        <v>15</v>
      </c>
      <c r="B19" s="6" t="s">
        <v>45</v>
      </c>
      <c r="C19" s="7" t="s">
        <v>43</v>
      </c>
      <c r="D19" s="7" t="s">
        <v>44</v>
      </c>
      <c r="E19" s="5" t="s">
        <v>18</v>
      </c>
      <c r="F19" s="5" t="str">
        <f>VLOOKUP(C19,'[1]7、重新确认支持的项目列表'!$C:$E,2,FALSE)</f>
        <v>44019671BC</v>
      </c>
      <c r="G19" s="5">
        <f>IFERROR(VLOOKUP(C19,'[2]企业经营情况表（市场监管局）'!R$1:S$23,2,FALSE),0)</f>
        <v>0</v>
      </c>
      <c r="H19" s="5">
        <f>VLOOKUP(C19,'[1]7、重新确认支持的项目列表'!$C:$E,3,FALSE)</f>
        <v>6901.6727000000001</v>
      </c>
      <c r="I19" s="13">
        <v>137300</v>
      </c>
      <c r="J19" s="14">
        <v>30000</v>
      </c>
      <c r="K19" s="14">
        <v>38636.67</v>
      </c>
      <c r="L19" s="15">
        <v>30000</v>
      </c>
    </row>
    <row r="20" spans="1:12" ht="24">
      <c r="A20" s="5">
        <v>16</v>
      </c>
      <c r="B20" s="6" t="s">
        <v>46</v>
      </c>
      <c r="C20" s="7" t="s">
        <v>47</v>
      </c>
      <c r="D20" s="7" t="s">
        <v>44</v>
      </c>
      <c r="E20" s="5" t="s">
        <v>18</v>
      </c>
      <c r="F20" s="5">
        <f>VLOOKUP(C20,'[1]7、重新确认支持的项目列表'!$C:$E,2,FALSE)</f>
        <v>4401967158</v>
      </c>
      <c r="G20" s="5">
        <f>IFERROR(VLOOKUP(C20,'[2]企业经营情况表（市场监管局）'!R$1:S$23,2,FALSE),0)</f>
        <v>0</v>
      </c>
      <c r="H20" s="5">
        <f>VLOOKUP(C20,'[1]7、重新确认支持的项目列表'!$C:$E,3,FALSE)</f>
        <v>8935.2957999999999</v>
      </c>
      <c r="I20" s="13">
        <v>101620</v>
      </c>
      <c r="J20" s="14">
        <v>30000</v>
      </c>
      <c r="K20" s="14">
        <v>61620</v>
      </c>
      <c r="L20" s="15">
        <v>30000</v>
      </c>
    </row>
    <row r="21" spans="1:12" ht="24">
      <c r="A21" s="5">
        <v>17</v>
      </c>
      <c r="B21" s="6" t="s">
        <v>48</v>
      </c>
      <c r="C21" s="7" t="s">
        <v>49</v>
      </c>
      <c r="D21" s="7" t="s">
        <v>50</v>
      </c>
      <c r="E21" s="5" t="s">
        <v>18</v>
      </c>
      <c r="F21" s="5" t="str">
        <f>VLOOKUP(C21,'[1]7、重新确认支持的项目列表'!$C:$E,2,FALSE)</f>
        <v>4401960B9D</v>
      </c>
      <c r="G21" s="5">
        <f>IFERROR(VLOOKUP(C21,'[2]企业经营情况表（市场监管局）'!R$1:S$23,2,FALSE),0)</f>
        <v>0</v>
      </c>
      <c r="H21" s="5">
        <f>VLOOKUP(C21,'[1]7、重新确认支持的项目列表'!$C:$E,3,FALSE)</f>
        <v>123.5729</v>
      </c>
      <c r="I21" s="13">
        <v>157603</v>
      </c>
      <c r="J21" s="14">
        <v>30000</v>
      </c>
      <c r="K21" s="14">
        <v>38491.67</v>
      </c>
      <c r="L21" s="15">
        <v>30000</v>
      </c>
    </row>
    <row r="22" spans="1:12" ht="24">
      <c r="A22" s="5">
        <v>18</v>
      </c>
      <c r="B22" s="6" t="s">
        <v>51</v>
      </c>
      <c r="C22" s="7" t="s">
        <v>52</v>
      </c>
      <c r="D22" s="7" t="s">
        <v>50</v>
      </c>
      <c r="E22" s="5" t="s">
        <v>18</v>
      </c>
      <c r="F22" s="5" t="str">
        <f>VLOOKUP(C22,'[1]7、重新确认支持的项目列表'!$C:$E,2,FALSE)</f>
        <v>44019669GN</v>
      </c>
      <c r="G22" s="5">
        <f>IFERROR(VLOOKUP(C22,'[2]企业经营情况表（市场监管局）'!R$1:S$23,2,FALSE),0)</f>
        <v>0</v>
      </c>
      <c r="H22" s="5">
        <f>VLOOKUP(C22,'[1]7、重新确认支持的项目列表'!$C:$E,3,FALSE)</f>
        <v>2.9999999999999997E-4</v>
      </c>
      <c r="I22" s="13">
        <v>47997</v>
      </c>
      <c r="J22" s="14">
        <v>30000</v>
      </c>
      <c r="K22" s="14">
        <v>48000</v>
      </c>
      <c r="L22" s="15">
        <v>30000</v>
      </c>
    </row>
    <row r="23" spans="1:12" ht="24">
      <c r="A23" s="5">
        <v>19</v>
      </c>
      <c r="B23" s="6" t="s">
        <v>53</v>
      </c>
      <c r="C23" s="7" t="s">
        <v>54</v>
      </c>
      <c r="D23" s="7" t="s">
        <v>50</v>
      </c>
      <c r="E23" s="5" t="s">
        <v>18</v>
      </c>
      <c r="F23" s="5" t="str">
        <f>VLOOKUP(C23,'[1]7、重新确认支持的项目列表'!$C:$E,2,FALSE)</f>
        <v>4401960GU5</v>
      </c>
      <c r="G23" s="5">
        <f>IFERROR(VLOOKUP(C23,'[2]企业经营情况表（市场监管局）'!R$1:S$23,2,FALSE),0)</f>
        <v>0</v>
      </c>
      <c r="H23" s="5">
        <v>0</v>
      </c>
      <c r="I23" s="13">
        <v>39800</v>
      </c>
      <c r="J23" s="14">
        <v>30000</v>
      </c>
      <c r="K23" s="14">
        <v>39800</v>
      </c>
      <c r="L23" s="15">
        <v>30000</v>
      </c>
    </row>
    <row r="24" spans="1:12" ht="24">
      <c r="A24" s="5">
        <v>20</v>
      </c>
      <c r="B24" s="6" t="s">
        <v>53</v>
      </c>
      <c r="C24" s="7" t="s">
        <v>55</v>
      </c>
      <c r="D24" s="7" t="s">
        <v>50</v>
      </c>
      <c r="E24" s="5" t="s">
        <v>18</v>
      </c>
      <c r="F24" s="5" t="str">
        <f>VLOOKUP(C24,'[1]7、重新确认支持的项目列表'!$C:$E,2,FALSE)</f>
        <v>4401966F7X</v>
      </c>
      <c r="G24" s="5">
        <f>IFERROR(VLOOKUP(C24,'[2]企业经营情况表（市场监管局）'!R$1:S$23,2,FALSE),0)</f>
        <v>0</v>
      </c>
      <c r="H24" s="5">
        <f>VLOOKUP(C24,'[1]7、重新确认支持的项目列表'!$C:$E,3,FALSE)</f>
        <v>0</v>
      </c>
      <c r="I24" s="13">
        <v>12800</v>
      </c>
      <c r="J24" s="14">
        <v>12800</v>
      </c>
      <c r="K24" s="14">
        <v>12800</v>
      </c>
      <c r="L24" s="15">
        <v>10240</v>
      </c>
    </row>
    <row r="25" spans="1:12" ht="24">
      <c r="A25" s="5">
        <v>21</v>
      </c>
      <c r="B25" s="6" t="s">
        <v>56</v>
      </c>
      <c r="C25" s="7" t="s">
        <v>57</v>
      </c>
      <c r="D25" s="7" t="s">
        <v>50</v>
      </c>
      <c r="E25" s="5" t="s">
        <v>18</v>
      </c>
      <c r="F25" s="5" t="str">
        <f>VLOOKUP(C25,'[1]7、重新确认支持的项目列表'!$C:$E,2,FALSE)</f>
        <v>4401963AQN</v>
      </c>
      <c r="G25" s="5">
        <f>IFERROR(VLOOKUP(C25,'[2]企业经营情况表（市场监管局）'!R$1:S$23,2,FALSE),0)</f>
        <v>0</v>
      </c>
      <c r="H25" s="5">
        <f>VLOOKUP(C25,'[1]7、重新确认支持的项目列表'!$C:$E,3,FALSE)</f>
        <v>840.59789999999998</v>
      </c>
      <c r="I25" s="13">
        <v>77793</v>
      </c>
      <c r="J25" s="14">
        <v>30000</v>
      </c>
      <c r="K25" s="14">
        <v>59547.33</v>
      </c>
      <c r="L25" s="15">
        <v>30000</v>
      </c>
    </row>
    <row r="26" spans="1:12" ht="24">
      <c r="A26" s="5">
        <v>22</v>
      </c>
      <c r="B26" s="6" t="s">
        <v>53</v>
      </c>
      <c r="C26" s="7" t="s">
        <v>57</v>
      </c>
      <c r="D26" s="7" t="s">
        <v>50</v>
      </c>
      <c r="E26" s="5" t="s">
        <v>18</v>
      </c>
      <c r="F26" s="5" t="str">
        <f>VLOOKUP(C26,'[1]7、重新确认支持的项目列表'!$C:$E,2,FALSE)</f>
        <v>4401963AQN</v>
      </c>
      <c r="G26" s="5">
        <f>IFERROR(VLOOKUP(C26,'[2]企业经营情况表（市场监管局）'!R$1:S$23,2,FALSE),0)</f>
        <v>0</v>
      </c>
      <c r="H26" s="5">
        <f>VLOOKUP(C26,'[1]7、重新确认支持的项目列表'!$C:$E,3,FALSE)</f>
        <v>840.59789999999998</v>
      </c>
      <c r="I26" s="13">
        <v>35800</v>
      </c>
      <c r="J26" s="14">
        <v>28640</v>
      </c>
      <c r="K26" s="14">
        <v>35800</v>
      </c>
      <c r="L26" s="15">
        <v>28640</v>
      </c>
    </row>
    <row r="27" spans="1:12" ht="24">
      <c r="A27" s="5">
        <v>23</v>
      </c>
      <c r="B27" s="6" t="s">
        <v>58</v>
      </c>
      <c r="C27" s="7" t="s">
        <v>59</v>
      </c>
      <c r="D27" s="7" t="s">
        <v>50</v>
      </c>
      <c r="E27" s="5" t="s">
        <v>18</v>
      </c>
      <c r="F27" s="5" t="str">
        <f>VLOOKUP(C27,'[1]7、重新确认支持的项目列表'!$C:$E,2,FALSE)</f>
        <v>4401960HYP</v>
      </c>
      <c r="G27" s="5">
        <f>IFERROR(VLOOKUP(C27,'[2]企业经营情况表（市场监管局）'!R$1:S$23,2,FALSE),0)</f>
        <v>0</v>
      </c>
      <c r="H27" s="5">
        <f>VLOOKUP(C27,'[1]7、重新确认支持的项目列表'!$C:$E,3,FALSE)</f>
        <v>1925.8614</v>
      </c>
      <c r="I27" s="13">
        <v>67947</v>
      </c>
      <c r="J27" s="14">
        <v>30000</v>
      </c>
      <c r="K27" s="14">
        <v>39500.25</v>
      </c>
      <c r="L27" s="15">
        <v>30000</v>
      </c>
    </row>
    <row r="28" spans="1:12" ht="24">
      <c r="A28" s="5">
        <v>24</v>
      </c>
      <c r="B28" s="8" t="s">
        <v>60</v>
      </c>
      <c r="C28" s="7" t="s">
        <v>61</v>
      </c>
      <c r="D28" s="7" t="s">
        <v>62</v>
      </c>
      <c r="E28" s="5" t="s">
        <v>18</v>
      </c>
      <c r="F28" s="5" t="str">
        <f>VLOOKUP(C28,'[1]7、重新确认支持的项目列表'!$C:$E,2,FALSE)</f>
        <v>﻿4401913986</v>
      </c>
      <c r="G28" s="5">
        <f>IFERROR(VLOOKUP(C28,'[2]企业经营情况表（市场监管局）'!R$1:S$23,2,FALSE),0)</f>
        <v>0</v>
      </c>
      <c r="H28" s="5">
        <v>0</v>
      </c>
      <c r="I28" s="13">
        <v>50000</v>
      </c>
      <c r="J28" s="16">
        <v>30000</v>
      </c>
      <c r="K28" s="16">
        <v>37500</v>
      </c>
      <c r="L28" s="15">
        <v>30000</v>
      </c>
    </row>
    <row r="29" spans="1:12" ht="24">
      <c r="A29" s="5">
        <v>25</v>
      </c>
      <c r="B29" s="8" t="s">
        <v>63</v>
      </c>
      <c r="C29" s="7" t="s">
        <v>64</v>
      </c>
      <c r="D29" s="7" t="s">
        <v>62</v>
      </c>
      <c r="E29" s="5" t="s">
        <v>18</v>
      </c>
      <c r="F29" s="5" t="str">
        <f>VLOOKUP(C29,'[1]7、重新确认支持的项目列表'!$C:$E,2,FALSE)</f>
        <v>﻿440196650N</v>
      </c>
      <c r="G29" s="5">
        <f>IFERROR(VLOOKUP(C29,'[2]企业经营情况表（市场监管局）'!R$1:S$23,2,FALSE),0)</f>
        <v>0</v>
      </c>
      <c r="H29" s="5">
        <v>0</v>
      </c>
      <c r="I29" s="13">
        <v>33800</v>
      </c>
      <c r="J29" s="16">
        <v>27040</v>
      </c>
      <c r="K29" s="16">
        <v>33800</v>
      </c>
      <c r="L29" s="15">
        <v>27040</v>
      </c>
    </row>
    <row r="30" spans="1:12" ht="24">
      <c r="A30" s="5">
        <v>26</v>
      </c>
      <c r="B30" s="8" t="s">
        <v>65</v>
      </c>
      <c r="C30" s="7" t="s">
        <v>66</v>
      </c>
      <c r="D30" s="7" t="s">
        <v>62</v>
      </c>
      <c r="E30" s="5" t="s">
        <v>18</v>
      </c>
      <c r="F30" s="5" t="str">
        <f>VLOOKUP(C30,'[1]7、重新确认支持的项目列表'!$C:$E,2,FALSE)</f>
        <v>44239684NA</v>
      </c>
      <c r="G30" s="5">
        <f>IFERROR(VLOOKUP(C30,'[2]企业经营情况表（市场监管局）'!R$1:S$23,2,FALSE),0)</f>
        <v>0</v>
      </c>
      <c r="H30" s="5">
        <f>VLOOKUP(C30,'[1]7、重新确认支持的项目列表'!$C:$E,3,FALSE)</f>
        <v>8724.2808000000005</v>
      </c>
      <c r="I30" s="13">
        <v>37278</v>
      </c>
      <c r="J30" s="16">
        <v>29822</v>
      </c>
      <c r="K30" s="16">
        <v>37278.230000000003</v>
      </c>
      <c r="L30" s="15">
        <v>29822</v>
      </c>
    </row>
    <row r="31" spans="1:12" ht="24">
      <c r="A31" s="5">
        <v>27</v>
      </c>
      <c r="B31" s="8" t="s">
        <v>67</v>
      </c>
      <c r="C31" s="7" t="s">
        <v>66</v>
      </c>
      <c r="D31" s="7" t="s">
        <v>62</v>
      </c>
      <c r="E31" s="5" t="s">
        <v>18</v>
      </c>
      <c r="F31" s="5" t="str">
        <f>VLOOKUP(C31,'[1]7、重新确认支持的项目列表'!$C:$E,2,FALSE)</f>
        <v>44239684NA</v>
      </c>
      <c r="G31" s="5">
        <f>IFERROR(VLOOKUP(C31,'[2]企业经营情况表（市场监管局）'!R$1:S$23,2,FALSE),0)</f>
        <v>0</v>
      </c>
      <c r="H31" s="5">
        <f>VLOOKUP(C31,'[1]7、重新确认支持的项目列表'!$C:$E,3,FALSE)</f>
        <v>8724.2808000000005</v>
      </c>
      <c r="I31" s="13">
        <v>20058</v>
      </c>
      <c r="J31" s="16">
        <v>16046</v>
      </c>
      <c r="K31" s="16">
        <v>20058.05</v>
      </c>
      <c r="L31" s="15">
        <v>16046</v>
      </c>
    </row>
    <row r="32" spans="1:12" ht="24">
      <c r="A32" s="5">
        <v>28</v>
      </c>
      <c r="B32" s="8" t="s">
        <v>68</v>
      </c>
      <c r="C32" s="7" t="s">
        <v>66</v>
      </c>
      <c r="D32" s="7" t="s">
        <v>62</v>
      </c>
      <c r="E32" s="5" t="s">
        <v>18</v>
      </c>
      <c r="F32" s="5" t="str">
        <f>VLOOKUP(C32,'[1]7、重新确认支持的项目列表'!$C:$E,2,FALSE)</f>
        <v>44239684NA</v>
      </c>
      <c r="G32" s="5">
        <f>IFERROR(VLOOKUP(C32,'[2]企业经营情况表（市场监管局）'!R$1:S$23,2,FALSE),0)</f>
        <v>0</v>
      </c>
      <c r="H32" s="5">
        <f>VLOOKUP(C32,'[1]7、重新确认支持的项目列表'!$C:$E,3,FALSE)</f>
        <v>8724.2808000000005</v>
      </c>
      <c r="I32" s="13">
        <v>18371</v>
      </c>
      <c r="J32" s="16">
        <v>14697</v>
      </c>
      <c r="K32" s="16">
        <v>18371.68</v>
      </c>
      <c r="L32" s="15">
        <v>14697</v>
      </c>
    </row>
    <row r="33" spans="1:12" ht="24">
      <c r="A33" s="5">
        <v>29</v>
      </c>
      <c r="B33" s="8" t="s">
        <v>69</v>
      </c>
      <c r="C33" s="7" t="s">
        <v>70</v>
      </c>
      <c r="D33" s="7" t="s">
        <v>62</v>
      </c>
      <c r="E33" s="5" t="s">
        <v>18</v>
      </c>
      <c r="F33" s="5">
        <f>VLOOKUP(C33,'[1]7、重新确认支持的项目列表'!$C:$E,2,FALSE)</f>
        <v>4401965071</v>
      </c>
      <c r="G33" s="5">
        <f>IFERROR(VLOOKUP(C33,'[2]企业经营情况表（市场监管局）'!R$1:S$23,2,FALSE),0)</f>
        <v>0</v>
      </c>
      <c r="H33" s="5">
        <f>VLOOKUP(C33,'[1]7、重新确认支持的项目列表'!$C:$E,3,FALSE)</f>
        <v>43619.709499999997</v>
      </c>
      <c r="I33" s="13">
        <v>150088</v>
      </c>
      <c r="J33" s="16">
        <v>30000</v>
      </c>
      <c r="K33" s="16">
        <v>33960.33</v>
      </c>
      <c r="L33" s="15">
        <v>27168.26</v>
      </c>
    </row>
    <row r="34" spans="1:12" ht="24">
      <c r="A34" s="5">
        <v>30</v>
      </c>
      <c r="B34" s="8" t="s">
        <v>71</v>
      </c>
      <c r="C34" s="7" t="s">
        <v>70</v>
      </c>
      <c r="D34" s="7" t="s">
        <v>62</v>
      </c>
      <c r="E34" s="5" t="s">
        <v>18</v>
      </c>
      <c r="F34" s="5">
        <f>VLOOKUP(C34,'[1]7、重新确认支持的项目列表'!$C:$E,2,FALSE)</f>
        <v>4401965071</v>
      </c>
      <c r="G34" s="5">
        <f>IFERROR(VLOOKUP(C34,'[2]企业经营情况表（市场监管局）'!R$1:S$23,2,FALSE),0)</f>
        <v>0</v>
      </c>
      <c r="H34" s="5">
        <f>VLOOKUP(C34,'[1]7、重新确认支持的项目列表'!$C:$E,3,FALSE)</f>
        <v>43619.709499999997</v>
      </c>
      <c r="I34" s="13">
        <v>69920</v>
      </c>
      <c r="J34" s="16">
        <v>30000</v>
      </c>
      <c r="K34" s="16">
        <v>34960</v>
      </c>
      <c r="L34" s="15">
        <v>27968</v>
      </c>
    </row>
    <row r="35" spans="1:12" ht="24">
      <c r="A35" s="5">
        <v>31</v>
      </c>
      <c r="B35" s="8" t="s">
        <v>72</v>
      </c>
      <c r="C35" s="7" t="s">
        <v>73</v>
      </c>
      <c r="D35" s="7" t="s">
        <v>62</v>
      </c>
      <c r="E35" s="5" t="s">
        <v>18</v>
      </c>
      <c r="F35" s="5" t="str">
        <f>VLOOKUP(C35,'[1]7、重新确认支持的项目列表'!$C:$E,2,FALSE)</f>
        <v>4401966KKJ</v>
      </c>
      <c r="G35" s="5">
        <f>IFERROR(VLOOKUP(C35,'[2]企业经营情况表（市场监管局）'!R$1:S$23,2,FALSE),0)</f>
        <v>0</v>
      </c>
      <c r="H35" s="5">
        <f>VLOOKUP(C35,'[1]7、重新确认支持的项目列表'!$C:$E,3,FALSE)</f>
        <v>242.3493</v>
      </c>
      <c r="I35" s="13">
        <v>167611</v>
      </c>
      <c r="J35" s="16">
        <v>16362.4</v>
      </c>
      <c r="K35" s="16">
        <v>20453.14</v>
      </c>
      <c r="L35" s="15">
        <v>16362.4</v>
      </c>
    </row>
    <row r="36" spans="1:12" ht="24">
      <c r="A36" s="5">
        <v>32</v>
      </c>
      <c r="B36" s="6" t="s">
        <v>74</v>
      </c>
      <c r="C36" s="7" t="s">
        <v>75</v>
      </c>
      <c r="D36" s="7" t="s">
        <v>76</v>
      </c>
      <c r="E36" s="5" t="s">
        <v>18</v>
      </c>
      <c r="F36" s="5" t="str">
        <f>VLOOKUP(C36,'[1]7、重新确认支持的项目列表'!$C:$E,2,FALSE)</f>
        <v>4401960B1R</v>
      </c>
      <c r="G36" s="5">
        <f>IFERROR(VLOOKUP(C36,'[2]企业经营情况表（市场监管局）'!R$1:S$23,2,FALSE),0)</f>
        <v>0</v>
      </c>
      <c r="H36" s="5">
        <f>VLOOKUP(C36,'[1]7、重新确认支持的项目列表'!$C:$E,3,FALSE)</f>
        <v>139.41079999999999</v>
      </c>
      <c r="I36" s="13">
        <v>48293</v>
      </c>
      <c r="J36" s="15">
        <v>30000</v>
      </c>
      <c r="K36" s="15">
        <v>48293</v>
      </c>
      <c r="L36" s="15">
        <v>30000</v>
      </c>
    </row>
    <row r="37" spans="1:12" ht="24">
      <c r="A37" s="5">
        <v>33</v>
      </c>
      <c r="B37" s="6" t="s">
        <v>77</v>
      </c>
      <c r="C37" s="7" t="s">
        <v>78</v>
      </c>
      <c r="D37" s="7" t="s">
        <v>76</v>
      </c>
      <c r="E37" s="5" t="s">
        <v>18</v>
      </c>
      <c r="F37" s="5">
        <f>VLOOKUP(C37,'[1]7、重新确认支持的项目列表'!$C:$E,2,FALSE)</f>
        <v>4401340132</v>
      </c>
      <c r="G37" s="5">
        <f>IFERROR(VLOOKUP(C37,'[2]企业经营情况表（市场监管局）'!R$1:S$23,2,FALSE),0)</f>
        <v>0</v>
      </c>
      <c r="H37" s="5">
        <f>VLOOKUP(C37,'[1]7、重新确认支持的项目列表'!$C:$E,3,FALSE)</f>
        <v>417004.77189999999</v>
      </c>
      <c r="I37" s="13">
        <v>250814</v>
      </c>
      <c r="J37" s="15">
        <v>30000</v>
      </c>
      <c r="K37" s="15">
        <v>24445.75</v>
      </c>
      <c r="L37" s="15">
        <v>19556.599999999999</v>
      </c>
    </row>
    <row r="38" spans="1:12" ht="24">
      <c r="A38" s="5">
        <v>34</v>
      </c>
      <c r="B38" s="6" t="s">
        <v>79</v>
      </c>
      <c r="C38" s="7" t="s">
        <v>80</v>
      </c>
      <c r="D38" s="7" t="s">
        <v>76</v>
      </c>
      <c r="E38" s="5" t="s">
        <v>18</v>
      </c>
      <c r="F38" s="5" t="str">
        <f>VLOOKUP(C38,'[1]7、重新确认支持的项目列表'!$C:$E,2,FALSE)</f>
        <v>4401960S3M</v>
      </c>
      <c r="G38" s="5">
        <f>IFERROR(VLOOKUP(C38,'[2]企业经营情况表（市场监管局）'!R$1:S$23,2,FALSE),0)</f>
        <v>0</v>
      </c>
      <c r="H38" s="5">
        <v>0</v>
      </c>
      <c r="I38" s="13">
        <v>33800</v>
      </c>
      <c r="J38" s="15">
        <v>27040</v>
      </c>
      <c r="K38" s="15">
        <v>33800</v>
      </c>
      <c r="L38" s="15">
        <v>27040</v>
      </c>
    </row>
    <row r="39" spans="1:12" ht="24">
      <c r="A39" s="5">
        <v>35</v>
      </c>
      <c r="B39" s="6" t="s">
        <v>81</v>
      </c>
      <c r="C39" s="7" t="s">
        <v>82</v>
      </c>
      <c r="D39" s="7" t="s">
        <v>76</v>
      </c>
      <c r="E39" s="5" t="s">
        <v>18</v>
      </c>
      <c r="F39" s="5" t="str">
        <f>VLOOKUP(C39,'[1]7、重新确认支持的项目列表'!$C:$E,2,FALSE)</f>
        <v>4401360H2S</v>
      </c>
      <c r="G39" s="5">
        <f>IFERROR(VLOOKUP(C39,'[2]企业经营情况表（市场监管局）'!R$1:S$23,2,FALSE),0)</f>
        <v>0</v>
      </c>
      <c r="H39" s="5">
        <f>VLOOKUP(C39,'[1]7、重新确认支持的项目列表'!$C:$E,3,FALSE)</f>
        <v>1936.2126000000001</v>
      </c>
      <c r="I39" s="13">
        <v>33629.82</v>
      </c>
      <c r="J39" s="15">
        <v>26900</v>
      </c>
      <c r="K39" s="15">
        <v>5518.18</v>
      </c>
      <c r="L39" s="15">
        <v>4414.5439999999999</v>
      </c>
    </row>
    <row r="40" spans="1:12" ht="24">
      <c r="A40" s="5">
        <v>36</v>
      </c>
      <c r="B40" s="6" t="s">
        <v>83</v>
      </c>
      <c r="C40" s="7" t="s">
        <v>84</v>
      </c>
      <c r="D40" s="7" t="s">
        <v>76</v>
      </c>
      <c r="E40" s="5" t="s">
        <v>18</v>
      </c>
      <c r="F40" s="5" t="str">
        <f>VLOOKUP(C40,'[1]7、重新确认支持的项目列表'!$C:$E,2,FALSE)</f>
        <v>4401963A1G</v>
      </c>
      <c r="G40" s="5">
        <f>IFERROR(VLOOKUP(C40,'[2]企业经营情况表（市场监管局）'!R$1:S$23,2,FALSE),0)</f>
        <v>0</v>
      </c>
      <c r="H40" s="5">
        <f>VLOOKUP(C40,'[1]7、重新确认支持的项目列表'!$C:$E,3,FALSE)</f>
        <v>27.865400000000001</v>
      </c>
      <c r="I40" s="13">
        <v>92353.31</v>
      </c>
      <c r="J40" s="15">
        <v>30000</v>
      </c>
      <c r="K40" s="15">
        <v>33377.85</v>
      </c>
      <c r="L40" s="15">
        <v>26702.28</v>
      </c>
    </row>
    <row r="41" spans="1:12" ht="24">
      <c r="A41" s="5">
        <v>37</v>
      </c>
      <c r="B41" s="6" t="s">
        <v>85</v>
      </c>
      <c r="C41" s="7" t="s">
        <v>86</v>
      </c>
      <c r="D41" s="7" t="s">
        <v>76</v>
      </c>
      <c r="E41" s="5" t="s">
        <v>18</v>
      </c>
      <c r="F41" s="5">
        <f>VLOOKUP(C41,'[1]7、重新确认支持的项目列表'!$C:$E,2,FALSE)</f>
        <v>4401360335</v>
      </c>
      <c r="G41" s="5">
        <f>IFERROR(VLOOKUP(C41,'[2]企业经营情况表（市场监管局）'!R$1:S$23,2,FALSE),0)</f>
        <v>0</v>
      </c>
      <c r="H41" s="5">
        <f>VLOOKUP(C41,'[1]7、重新确认支持的项目列表'!$C:$E,3,FALSE)</f>
        <v>793.07510000000002</v>
      </c>
      <c r="I41" s="13">
        <v>117372.5</v>
      </c>
      <c r="J41" s="15">
        <v>30000</v>
      </c>
      <c r="K41" s="15">
        <v>94720.5</v>
      </c>
      <c r="L41" s="15">
        <v>30000</v>
      </c>
    </row>
    <row r="42" spans="1:12" ht="24">
      <c r="A42" s="5">
        <v>38</v>
      </c>
      <c r="B42" s="6" t="s">
        <v>87</v>
      </c>
      <c r="C42" s="7" t="s">
        <v>86</v>
      </c>
      <c r="D42" s="7" t="s">
        <v>76</v>
      </c>
      <c r="E42" s="5" t="s">
        <v>18</v>
      </c>
      <c r="F42" s="5">
        <f>VLOOKUP(C42,'[1]7、重新确认支持的项目列表'!$C:$E,2,FALSE)</f>
        <v>4401360335</v>
      </c>
      <c r="G42" s="5">
        <f>IFERROR(VLOOKUP(C42,'[2]企业经营情况表（市场监管局）'!R$1:S$23,2,FALSE),0)</f>
        <v>0</v>
      </c>
      <c r="H42" s="5">
        <f>VLOOKUP(C42,'[1]7、重新确认支持的项目列表'!$C:$E,3,FALSE)</f>
        <v>793.07510000000002</v>
      </c>
      <c r="I42" s="13">
        <v>84679</v>
      </c>
      <c r="J42" s="15">
        <v>30000</v>
      </c>
      <c r="K42" s="15">
        <v>70913</v>
      </c>
      <c r="L42" s="15">
        <v>30000</v>
      </c>
    </row>
    <row r="43" spans="1:12" ht="24">
      <c r="A43" s="5">
        <v>39</v>
      </c>
      <c r="B43" s="6" t="s">
        <v>88</v>
      </c>
      <c r="C43" s="7" t="s">
        <v>86</v>
      </c>
      <c r="D43" s="7" t="s">
        <v>76</v>
      </c>
      <c r="E43" s="5" t="s">
        <v>18</v>
      </c>
      <c r="F43" s="5">
        <f>VLOOKUP(C43,'[1]7、重新确认支持的项目列表'!$C:$E,2,FALSE)</f>
        <v>4401360335</v>
      </c>
      <c r="G43" s="5">
        <f>IFERROR(VLOOKUP(C43,'[2]企业经营情况表（市场监管局）'!R$1:S$23,2,FALSE),0)</f>
        <v>0</v>
      </c>
      <c r="H43" s="5">
        <f>VLOOKUP(C43,'[1]7、重新确认支持的项目列表'!$C:$E,3,FALSE)</f>
        <v>793.07510000000002</v>
      </c>
      <c r="I43" s="13">
        <v>28896</v>
      </c>
      <c r="J43" s="15">
        <v>23116.799999999999</v>
      </c>
      <c r="K43" s="15">
        <v>30400.48</v>
      </c>
      <c r="L43" s="15">
        <v>23116.799999999999</v>
      </c>
    </row>
    <row r="44" spans="1:12" ht="24">
      <c r="A44" s="5">
        <v>40</v>
      </c>
      <c r="B44" s="6" t="s">
        <v>89</v>
      </c>
      <c r="C44" s="7" t="s">
        <v>86</v>
      </c>
      <c r="D44" s="7" t="s">
        <v>76</v>
      </c>
      <c r="E44" s="5" t="s">
        <v>18</v>
      </c>
      <c r="F44" s="5">
        <f>VLOOKUP(C44,'[1]7、重新确认支持的项目列表'!$C:$E,2,FALSE)</f>
        <v>4401360335</v>
      </c>
      <c r="G44" s="5">
        <f>IFERROR(VLOOKUP(C44,'[2]企业经营情况表（市场监管局）'!R$1:S$23,2,FALSE),0)</f>
        <v>0</v>
      </c>
      <c r="H44" s="5">
        <f>VLOOKUP(C44,'[1]7、重新确认支持的项目列表'!$C:$E,3,FALSE)</f>
        <v>793.07510000000002</v>
      </c>
      <c r="I44" s="13">
        <v>96329</v>
      </c>
      <c r="J44" s="15">
        <v>30000</v>
      </c>
      <c r="K44" s="15">
        <v>96329</v>
      </c>
      <c r="L44" s="15">
        <v>30000</v>
      </c>
    </row>
    <row r="45" spans="1:12" ht="24">
      <c r="A45" s="5">
        <v>41</v>
      </c>
      <c r="B45" s="6" t="s">
        <v>90</v>
      </c>
      <c r="C45" s="7" t="s">
        <v>86</v>
      </c>
      <c r="D45" s="7" t="s">
        <v>76</v>
      </c>
      <c r="E45" s="5" t="s">
        <v>18</v>
      </c>
      <c r="F45" s="5">
        <f>VLOOKUP(C45,'[1]7、重新确认支持的项目列表'!$C:$E,2,FALSE)</f>
        <v>4401360335</v>
      </c>
      <c r="G45" s="5">
        <f>IFERROR(VLOOKUP(C45,'[2]企业经营情况表（市场监管局）'!R$1:S$23,2,FALSE),0)</f>
        <v>0</v>
      </c>
      <c r="H45" s="5">
        <f>VLOOKUP(C45,'[1]7、重新确认支持的项目列表'!$C:$E,3,FALSE)</f>
        <v>793.07510000000002</v>
      </c>
      <c r="I45" s="13">
        <v>272380</v>
      </c>
      <c r="J45" s="15">
        <v>30000</v>
      </c>
      <c r="K45" s="15">
        <v>136190</v>
      </c>
      <c r="L45" s="15">
        <v>30000</v>
      </c>
    </row>
    <row r="46" spans="1:12" ht="24">
      <c r="A46" s="5">
        <v>42</v>
      </c>
      <c r="B46" s="6" t="s">
        <v>91</v>
      </c>
      <c r="C46" s="7" t="s">
        <v>92</v>
      </c>
      <c r="D46" s="7" t="s">
        <v>76</v>
      </c>
      <c r="E46" s="5" t="s">
        <v>18</v>
      </c>
      <c r="F46" s="5">
        <f>VLOOKUP(C46,'[1]7、重新确认支持的项目列表'!$C:$E,2,FALSE)</f>
        <v>4401360046</v>
      </c>
      <c r="G46" s="5">
        <f>IFERROR(VLOOKUP(C46,'[2]企业经营情况表（市场监管局）'!R$1:S$23,2,FALSE),0)</f>
        <v>0</v>
      </c>
      <c r="H46" s="5">
        <f>VLOOKUP(C46,'[1]7、重新确认支持的项目列表'!$C:$E,3,FALSE)</f>
        <v>175115.11170000001</v>
      </c>
      <c r="I46" s="13">
        <v>103230</v>
      </c>
      <c r="J46" s="15">
        <v>30000</v>
      </c>
      <c r="K46" s="15">
        <v>18581.400000000001</v>
      </c>
      <c r="L46" s="15">
        <v>14865.12</v>
      </c>
    </row>
    <row r="47" spans="1:12">
      <c r="A47" s="5">
        <v>43</v>
      </c>
      <c r="B47" s="6" t="s">
        <v>93</v>
      </c>
      <c r="C47" s="7" t="s">
        <v>92</v>
      </c>
      <c r="D47" s="7" t="s">
        <v>76</v>
      </c>
      <c r="E47" s="5" t="s">
        <v>18</v>
      </c>
      <c r="F47" s="5">
        <f>VLOOKUP(C47,'[1]7、重新确认支持的项目列表'!$C:$E,2,FALSE)</f>
        <v>4401360046</v>
      </c>
      <c r="G47" s="5">
        <f>IFERROR(VLOOKUP(C47,'[2]企业经营情况表（市场监管局）'!R$1:S$23,2,FALSE),0)</f>
        <v>0</v>
      </c>
      <c r="H47" s="5">
        <f>VLOOKUP(C47,'[1]7、重新确认支持的项目列表'!$C:$E,3,FALSE)</f>
        <v>175115.11170000001</v>
      </c>
      <c r="I47" s="13">
        <v>87086.080000000002</v>
      </c>
      <c r="J47" s="15">
        <v>30000</v>
      </c>
      <c r="K47" s="15">
        <v>33430.080000000002</v>
      </c>
      <c r="L47" s="15">
        <v>26744.06</v>
      </c>
    </row>
    <row r="48" spans="1:12" ht="24">
      <c r="A48" s="5">
        <v>44</v>
      </c>
      <c r="B48" s="6" t="s">
        <v>94</v>
      </c>
      <c r="C48" s="7" t="s">
        <v>92</v>
      </c>
      <c r="D48" s="7" t="s">
        <v>76</v>
      </c>
      <c r="E48" s="5" t="s">
        <v>18</v>
      </c>
      <c r="F48" s="5">
        <f>VLOOKUP(C48,'[1]7、重新确认支持的项目列表'!$C:$E,2,FALSE)</f>
        <v>4401360046</v>
      </c>
      <c r="G48" s="5">
        <f>IFERROR(VLOOKUP(C48,'[2]企业经营情况表（市场监管局）'!R$1:S$23,2,FALSE),0)</f>
        <v>0</v>
      </c>
      <c r="H48" s="5">
        <f>VLOOKUP(C48,'[1]7、重新确认支持的项目列表'!$C:$E,3,FALSE)</f>
        <v>175115.11170000001</v>
      </c>
      <c r="I48" s="13">
        <v>139001.41</v>
      </c>
      <c r="J48" s="15">
        <v>30000</v>
      </c>
      <c r="K48" s="15">
        <v>26702.28</v>
      </c>
      <c r="L48" s="15">
        <v>21361.82</v>
      </c>
    </row>
    <row r="49" spans="1:12">
      <c r="A49" s="5">
        <v>45</v>
      </c>
      <c r="B49" s="6" t="s">
        <v>95</v>
      </c>
      <c r="C49" s="7" t="s">
        <v>92</v>
      </c>
      <c r="D49" s="7" t="s">
        <v>76</v>
      </c>
      <c r="E49" s="5" t="s">
        <v>18</v>
      </c>
      <c r="F49" s="5">
        <f>VLOOKUP(C49,'[1]7、重新确认支持的项目列表'!$C:$E,2,FALSE)</f>
        <v>4401360046</v>
      </c>
      <c r="G49" s="5">
        <f>IFERROR(VLOOKUP(C49,'[2]企业经营情况表（市场监管局）'!R$1:S$23,2,FALSE),0)</f>
        <v>0</v>
      </c>
      <c r="H49" s="5">
        <f>VLOOKUP(C49,'[1]7、重新确认支持的项目列表'!$C:$E,3,FALSE)</f>
        <v>175115.11170000001</v>
      </c>
      <c r="I49" s="13">
        <v>203883</v>
      </c>
      <c r="J49" s="15">
        <v>30000</v>
      </c>
      <c r="K49" s="15">
        <v>34823</v>
      </c>
      <c r="L49" s="15">
        <v>27858.400000000001</v>
      </c>
    </row>
    <row r="50" spans="1:12" ht="24">
      <c r="A50" s="5">
        <v>46</v>
      </c>
      <c r="B50" s="6" t="s">
        <v>96</v>
      </c>
      <c r="C50" s="7" t="s">
        <v>97</v>
      </c>
      <c r="D50" s="7" t="s">
        <v>76</v>
      </c>
      <c r="E50" s="5" t="s">
        <v>18</v>
      </c>
      <c r="F50" s="5" t="str">
        <f>VLOOKUP(C50,'[1]7、重新确认支持的项目列表'!$C:$E,2,FALSE)</f>
        <v>44309652CR</v>
      </c>
      <c r="G50" s="5">
        <f>IFERROR(VLOOKUP(C50,'[2]企业经营情况表（市场监管局）'!R$1:S$23,2,FALSE),0)</f>
        <v>0</v>
      </c>
      <c r="H50" s="5">
        <f>VLOOKUP(C50,'[1]7、重新确认支持的项目列表'!$C:$E,3,FALSE)</f>
        <v>7641.8527999999997</v>
      </c>
      <c r="I50" s="13">
        <v>55911</v>
      </c>
      <c r="J50" s="15">
        <v>30000</v>
      </c>
      <c r="K50" s="15">
        <v>55911</v>
      </c>
      <c r="L50" s="15">
        <v>30000</v>
      </c>
    </row>
    <row r="51" spans="1:12">
      <c r="A51" s="5">
        <v>47</v>
      </c>
      <c r="B51" s="6" t="s">
        <v>98</v>
      </c>
      <c r="C51" s="7" t="s">
        <v>99</v>
      </c>
      <c r="D51" s="7" t="s">
        <v>76</v>
      </c>
      <c r="E51" s="5" t="s">
        <v>18</v>
      </c>
      <c r="F51" s="5">
        <f>VLOOKUP(C51,'[1]7、重新确认支持的项目列表'!$C:$E,2,FALSE)</f>
        <v>4401963441</v>
      </c>
      <c r="G51" s="5">
        <f>IFERROR(VLOOKUP(C51,'[2]企业经营情况表（市场监管局）'!R$1:S$23,2,FALSE),0)</f>
        <v>0</v>
      </c>
      <c r="H51" s="5">
        <f>VLOOKUP(C51,'[1]7、重新确认支持的项目列表'!$C:$E,3,FALSE)</f>
        <v>85378.7166</v>
      </c>
      <c r="I51" s="13">
        <v>53294.68</v>
      </c>
      <c r="J51" s="15">
        <v>30000</v>
      </c>
      <c r="K51" s="15">
        <v>19306.96</v>
      </c>
      <c r="L51" s="15">
        <v>15445.57</v>
      </c>
    </row>
    <row r="52" spans="1:12" ht="24">
      <c r="A52" s="5">
        <v>48</v>
      </c>
      <c r="B52" s="6" t="s">
        <v>100</v>
      </c>
      <c r="C52" s="7" t="s">
        <v>101</v>
      </c>
      <c r="D52" s="7" t="s">
        <v>76</v>
      </c>
      <c r="E52" s="5" t="s">
        <v>18</v>
      </c>
      <c r="F52" s="5" t="str">
        <f>VLOOKUP(C52,'[1]7、重新确认支持的项目列表'!$C:$E,2,FALSE)</f>
        <v>440136304E</v>
      </c>
      <c r="G52" s="5">
        <f>IFERROR(VLOOKUP(C52,'[2]企业经营情况表（市场监管局）'!R$1:S$23,2,FALSE),0)</f>
        <v>0</v>
      </c>
      <c r="H52" s="5">
        <f>VLOOKUP(C52,'[1]7、重新确认支持的项目列表'!$C:$E,3,FALSE)</f>
        <v>3491.0626000000002</v>
      </c>
      <c r="I52" s="13">
        <v>66000</v>
      </c>
      <c r="J52" s="15">
        <v>24750</v>
      </c>
      <c r="K52" s="15">
        <v>24750</v>
      </c>
      <c r="L52" s="15">
        <v>19800</v>
      </c>
    </row>
    <row r="53" spans="1:12" ht="24">
      <c r="A53" s="5">
        <v>49</v>
      </c>
      <c r="B53" s="6" t="s">
        <v>102</v>
      </c>
      <c r="C53" s="7" t="s">
        <v>101</v>
      </c>
      <c r="D53" s="7" t="s">
        <v>76</v>
      </c>
      <c r="E53" s="5" t="s">
        <v>18</v>
      </c>
      <c r="F53" s="5" t="str">
        <f>VLOOKUP(C53,'[1]7、重新确认支持的项目列表'!$C:$E,2,FALSE)</f>
        <v>440136304E</v>
      </c>
      <c r="G53" s="5">
        <f>IFERROR(VLOOKUP(C53,'[2]企业经营情况表（市场监管局）'!R$1:S$23,2,FALSE),0)</f>
        <v>0</v>
      </c>
      <c r="H53" s="5">
        <f>VLOOKUP(C53,'[1]7、重新确认支持的项目列表'!$C:$E,3,FALSE)</f>
        <v>3491.0626000000002</v>
      </c>
      <c r="I53" s="13">
        <v>79800</v>
      </c>
      <c r="J53" s="15">
        <v>30000</v>
      </c>
      <c r="K53" s="15">
        <v>47880</v>
      </c>
      <c r="L53" s="15">
        <v>30000</v>
      </c>
    </row>
    <row r="54" spans="1:12" ht="24">
      <c r="A54" s="5">
        <v>50</v>
      </c>
      <c r="B54" s="6" t="s">
        <v>103</v>
      </c>
      <c r="C54" s="7" t="s">
        <v>101</v>
      </c>
      <c r="D54" s="7" t="s">
        <v>76</v>
      </c>
      <c r="E54" s="5" t="s">
        <v>18</v>
      </c>
      <c r="F54" s="5" t="str">
        <f>VLOOKUP(C54,'[1]7、重新确认支持的项目列表'!$C:$E,2,FALSE)</f>
        <v>440136304E</v>
      </c>
      <c r="G54" s="5">
        <f>IFERROR(VLOOKUP(C54,'[2]企业经营情况表（市场监管局）'!R$1:S$23,2,FALSE),0)</f>
        <v>0</v>
      </c>
      <c r="H54" s="5">
        <f>VLOOKUP(C54,'[1]7、重新确认支持的项目列表'!$C:$E,3,FALSE)</f>
        <v>3491.0626000000002</v>
      </c>
      <c r="I54" s="13">
        <v>53831.14</v>
      </c>
      <c r="J54" s="15">
        <v>17943.71</v>
      </c>
      <c r="K54" s="15">
        <v>17011.73</v>
      </c>
      <c r="L54" s="15">
        <v>13609.38</v>
      </c>
    </row>
    <row r="55" spans="1:12" ht="24">
      <c r="A55" s="5">
        <v>51</v>
      </c>
      <c r="B55" s="6" t="s">
        <v>104</v>
      </c>
      <c r="C55" s="7" t="s">
        <v>105</v>
      </c>
      <c r="D55" s="7" t="s">
        <v>76</v>
      </c>
      <c r="E55" s="5" t="s">
        <v>18</v>
      </c>
      <c r="F55" s="5">
        <f>VLOOKUP(C55,'[1]7、重新确认支持的项目列表'!$C:$E,2,FALSE)</f>
        <v>4401230472</v>
      </c>
      <c r="G55" s="5">
        <f>IFERROR(VLOOKUP(C55,'[2]企业经营情况表（市场监管局）'!R$1:S$23,2,FALSE),0)</f>
        <v>0</v>
      </c>
      <c r="H55" s="5">
        <f>VLOOKUP(C55,'[1]7、重新确认支持的项目列表'!$C:$E,3,FALSE)</f>
        <v>7863.1845000000003</v>
      </c>
      <c r="I55" s="13">
        <v>482609.37</v>
      </c>
      <c r="J55" s="15">
        <v>30000</v>
      </c>
      <c r="K55" s="15">
        <v>22780.880000000001</v>
      </c>
      <c r="L55" s="15">
        <v>18224.7</v>
      </c>
    </row>
    <row r="56" spans="1:12" ht="24">
      <c r="A56" s="5">
        <v>52</v>
      </c>
      <c r="B56" s="6" t="s">
        <v>106</v>
      </c>
      <c r="C56" s="7" t="s">
        <v>105</v>
      </c>
      <c r="D56" s="7" t="s">
        <v>76</v>
      </c>
      <c r="E56" s="5" t="s">
        <v>18</v>
      </c>
      <c r="F56" s="5">
        <f>VLOOKUP(C56,'[1]7、重新确认支持的项目列表'!$C:$E,2,FALSE)</f>
        <v>4401230472</v>
      </c>
      <c r="G56" s="5">
        <f>IFERROR(VLOOKUP(C56,'[2]企业经营情况表（市场监管局）'!R$1:S$23,2,FALSE),0)</f>
        <v>0</v>
      </c>
      <c r="H56" s="5">
        <f>VLOOKUP(C56,'[1]7、重新确认支持的项目列表'!$C:$E,3,FALSE)</f>
        <v>7863.1845000000003</v>
      </c>
      <c r="I56" s="13">
        <v>157268</v>
      </c>
      <c r="J56" s="15">
        <v>30000</v>
      </c>
      <c r="K56" s="15">
        <v>46201.29</v>
      </c>
      <c r="L56" s="15">
        <v>30000</v>
      </c>
    </row>
    <row r="57" spans="1:12" ht="24">
      <c r="A57" s="5">
        <v>53</v>
      </c>
      <c r="B57" s="6" t="s">
        <v>107</v>
      </c>
      <c r="C57" s="7" t="s">
        <v>108</v>
      </c>
      <c r="D57" s="7" t="s">
        <v>76</v>
      </c>
      <c r="E57" s="5" t="s">
        <v>18</v>
      </c>
      <c r="F57" s="5">
        <f>VLOOKUP(C57,'[1]7、重新确认支持的项目列表'!$C:$E,2,FALSE)</f>
        <v>4401960987</v>
      </c>
      <c r="G57" s="5">
        <f>IFERROR(VLOOKUP(C57,'[2]企业经营情况表（市场监管局）'!R$1:S$23,2,FALSE),0)</f>
        <v>0</v>
      </c>
      <c r="H57" s="5">
        <f>VLOOKUP(C57,'[1]7、重新确认支持的项目列表'!$C:$E,3,FALSE)</f>
        <v>62885.776899999997</v>
      </c>
      <c r="I57" s="13">
        <v>277534.59999999998</v>
      </c>
      <c r="J57" s="15">
        <v>30000</v>
      </c>
      <c r="K57" s="15">
        <v>72713.67</v>
      </c>
      <c r="L57" s="15">
        <v>30000</v>
      </c>
    </row>
    <row r="58" spans="1:12" ht="24">
      <c r="A58" s="5">
        <v>54</v>
      </c>
      <c r="B58" s="6" t="s">
        <v>109</v>
      </c>
      <c r="C58" s="7" t="s">
        <v>110</v>
      </c>
      <c r="D58" s="7" t="s">
        <v>76</v>
      </c>
      <c r="E58" s="5" t="s">
        <v>18</v>
      </c>
      <c r="F58" s="5">
        <f>VLOOKUP(C58,'[1]7、重新确认支持的项目列表'!$C:$E,2,FALSE)</f>
        <v>440126080000000</v>
      </c>
      <c r="G58" s="5">
        <f>IFERROR(VLOOKUP(C58,'[2]企业经营情况表（市场监管局）'!R$1:S$23,2,FALSE),0)</f>
        <v>0</v>
      </c>
      <c r="H58" s="5">
        <f>VLOOKUP(C58,'[1]7、重新确认支持的项目列表'!$C:$E,3,FALSE)</f>
        <v>29009.7088</v>
      </c>
      <c r="I58" s="13">
        <v>37480</v>
      </c>
      <c r="J58" s="15">
        <v>29984</v>
      </c>
      <c r="K58" s="15">
        <v>29880</v>
      </c>
      <c r="L58" s="15">
        <v>23904</v>
      </c>
    </row>
    <row r="59" spans="1:12" ht="24">
      <c r="A59" s="5">
        <v>55</v>
      </c>
      <c r="B59" s="6" t="s">
        <v>111</v>
      </c>
      <c r="C59" s="7" t="s">
        <v>110</v>
      </c>
      <c r="D59" s="7" t="s">
        <v>76</v>
      </c>
      <c r="E59" s="5" t="s">
        <v>18</v>
      </c>
      <c r="F59" s="5">
        <f>VLOOKUP(C59,'[1]7、重新确认支持的项目列表'!$C:$E,2,FALSE)</f>
        <v>440126080000000</v>
      </c>
      <c r="G59" s="5">
        <f>IFERROR(VLOOKUP(C59,'[2]企业经营情况表（市场监管局）'!R$1:S$23,2,FALSE),0)</f>
        <v>0</v>
      </c>
      <c r="H59" s="5">
        <f>VLOOKUP(C59,'[1]7、重新确认支持的项目列表'!$C:$E,3,FALSE)</f>
        <v>29009.7088</v>
      </c>
      <c r="I59" s="13">
        <v>75442</v>
      </c>
      <c r="J59" s="15">
        <v>30000</v>
      </c>
      <c r="K59" s="15">
        <v>63000</v>
      </c>
      <c r="L59" s="15">
        <v>30000</v>
      </c>
    </row>
    <row r="60" spans="1:12" ht="24">
      <c r="A60" s="5">
        <v>56</v>
      </c>
      <c r="B60" s="6" t="s">
        <v>112</v>
      </c>
      <c r="C60" s="7" t="s">
        <v>113</v>
      </c>
      <c r="D60" s="7" t="s">
        <v>76</v>
      </c>
      <c r="E60" s="5" t="s">
        <v>18</v>
      </c>
      <c r="F60" s="5">
        <f>VLOOKUP(C60,'[1]7、重新确认支持的项目列表'!$C:$E,2,FALSE)</f>
        <v>4401360055</v>
      </c>
      <c r="G60" s="5">
        <f>IFERROR(VLOOKUP(C60,'[2]企业经营情况表（市场监管局）'!R$1:S$23,2,FALSE),0)</f>
        <v>0</v>
      </c>
      <c r="H60" s="5">
        <f>VLOOKUP(C60,'[1]7、重新确认支持的项目列表'!$C:$E,3,FALSE)</f>
        <v>995.89340000000004</v>
      </c>
      <c r="I60" s="13">
        <v>38717.760000000002</v>
      </c>
      <c r="J60" s="15">
        <v>30000</v>
      </c>
      <c r="K60" s="15">
        <v>37922.25</v>
      </c>
      <c r="L60" s="15">
        <v>30000</v>
      </c>
    </row>
    <row r="61" spans="1:12" ht="36">
      <c r="A61" s="5">
        <v>57</v>
      </c>
      <c r="B61" s="6" t="s">
        <v>114</v>
      </c>
      <c r="C61" s="7" t="s">
        <v>113</v>
      </c>
      <c r="D61" s="7" t="s">
        <v>76</v>
      </c>
      <c r="E61" s="5" t="s">
        <v>18</v>
      </c>
      <c r="F61" s="5">
        <f>VLOOKUP(C61,'[1]7、重新确认支持的项目列表'!$C:$E,2,FALSE)</f>
        <v>4401360055</v>
      </c>
      <c r="G61" s="5">
        <f>IFERROR(VLOOKUP(C61,'[2]企业经营情况表（市场监管局）'!R$1:S$23,2,FALSE),0)</f>
        <v>0</v>
      </c>
      <c r="H61" s="5">
        <f>VLOOKUP(C61,'[1]7、重新确认支持的项目列表'!$C:$E,3,FALSE)</f>
        <v>995.89340000000004</v>
      </c>
      <c r="I61" s="13">
        <v>21356.400000000001</v>
      </c>
      <c r="J61" s="15">
        <v>17085.12</v>
      </c>
      <c r="K61" s="15">
        <v>20893.8</v>
      </c>
      <c r="L61" s="15">
        <v>16715.04</v>
      </c>
    </row>
    <row r="62" spans="1:12" ht="24">
      <c r="A62" s="5">
        <v>58</v>
      </c>
      <c r="B62" s="6" t="s">
        <v>115</v>
      </c>
      <c r="C62" s="7" t="s">
        <v>116</v>
      </c>
      <c r="D62" s="7" t="s">
        <v>76</v>
      </c>
      <c r="E62" s="5" t="s">
        <v>18</v>
      </c>
      <c r="F62" s="5" t="str">
        <f>VLOOKUP(C62,'[1]7、重新确认支持的项目列表'!$C:$E,2,FALSE)</f>
        <v>4401360HBW</v>
      </c>
      <c r="G62" s="5">
        <f>IFERROR(VLOOKUP(C62,'[2]企业经营情况表（市场监管局）'!R$1:S$23,2,FALSE),0)</f>
        <v>0</v>
      </c>
      <c r="H62" s="5">
        <v>0</v>
      </c>
      <c r="I62" s="13">
        <v>37330.379999999997</v>
      </c>
      <c r="J62" s="15">
        <v>29864.3</v>
      </c>
      <c r="K62" s="15">
        <v>36041.81</v>
      </c>
      <c r="L62" s="15">
        <v>28833.45</v>
      </c>
    </row>
    <row r="63" spans="1:12" ht="24">
      <c r="A63" s="5">
        <v>59</v>
      </c>
      <c r="B63" s="6" t="s">
        <v>117</v>
      </c>
      <c r="C63" s="7" t="s">
        <v>118</v>
      </c>
      <c r="D63" s="7" t="s">
        <v>76</v>
      </c>
      <c r="E63" s="5" t="s">
        <v>18</v>
      </c>
      <c r="F63" s="5">
        <f>VLOOKUP(C63,'[1]7、重新确认支持的项目列表'!$C:$E,2,FALSE)</f>
        <v>4401230489</v>
      </c>
      <c r="G63" s="5">
        <f>IFERROR(VLOOKUP(C63,'[2]企业经营情况表（市场监管局）'!R$1:S$23,2,FALSE),0)</f>
        <v>0</v>
      </c>
      <c r="H63" s="5">
        <f>VLOOKUP(C63,'[1]7、重新确认支持的项目列表'!$C:$E,3,FALSE)</f>
        <v>1045.6528000000001</v>
      </c>
      <c r="I63" s="13">
        <v>49880</v>
      </c>
      <c r="J63" s="15">
        <v>39904</v>
      </c>
      <c r="K63" s="15">
        <v>49880</v>
      </c>
      <c r="L63" s="15">
        <v>30000</v>
      </c>
    </row>
    <row r="64" spans="1:12" ht="24">
      <c r="A64" s="5">
        <v>60</v>
      </c>
      <c r="B64" s="6" t="s">
        <v>119</v>
      </c>
      <c r="C64" s="7" t="s">
        <v>120</v>
      </c>
      <c r="D64" s="7" t="s">
        <v>76</v>
      </c>
      <c r="E64" s="5" t="s">
        <v>18</v>
      </c>
      <c r="F64" s="5">
        <f>VLOOKUP(C64,'[1]7、重新确认支持的项目列表'!$C:$E,2,FALSE)</f>
        <v>4401230467</v>
      </c>
      <c r="G64" s="5">
        <f>IFERROR(VLOOKUP(C64,'[2]企业经营情况表（市场监管局）'!R$1:S$23,2,FALSE),0)</f>
        <v>0</v>
      </c>
      <c r="H64" s="5">
        <f>VLOOKUP(C64,'[1]7、重新确认支持的项目列表'!$C:$E,3,FALSE)</f>
        <v>64328.1394</v>
      </c>
      <c r="I64" s="13">
        <v>131338.01</v>
      </c>
      <c r="J64" s="15">
        <v>30000</v>
      </c>
      <c r="K64" s="15">
        <v>32907.74</v>
      </c>
      <c r="L64" s="15">
        <v>26326.19</v>
      </c>
    </row>
    <row r="65" spans="1:12" ht="24">
      <c r="A65" s="5">
        <v>61</v>
      </c>
      <c r="B65" s="6" t="s">
        <v>121</v>
      </c>
      <c r="C65" s="7" t="s">
        <v>122</v>
      </c>
      <c r="D65" s="7" t="s">
        <v>76</v>
      </c>
      <c r="E65" s="5" t="s">
        <v>18</v>
      </c>
      <c r="F65" s="5" t="str">
        <f>VLOOKUP(C65,'[1]7、重新确认支持的项目列表'!$C:$E,2,FALSE)</f>
        <v>44012608JX</v>
      </c>
      <c r="G65" s="5">
        <f>IFERROR(VLOOKUP(C65,'[2]企业经营情况表（市场监管局）'!R$1:S$23,2,FALSE),0)</f>
        <v>0</v>
      </c>
      <c r="H65" s="5">
        <f>VLOOKUP(C65,'[1]7、重新确认支持的项目列表'!$C:$E,3,FALSE)</f>
        <v>25747.4735</v>
      </c>
      <c r="I65" s="13">
        <v>31874.11</v>
      </c>
      <c r="J65" s="15">
        <v>25499.29</v>
      </c>
      <c r="K65" s="15">
        <v>28206.63</v>
      </c>
      <c r="L65" s="15">
        <v>22565.3</v>
      </c>
    </row>
    <row r="66" spans="1:12" ht="24">
      <c r="A66" s="5">
        <v>62</v>
      </c>
      <c r="B66" s="6" t="s">
        <v>123</v>
      </c>
      <c r="C66" s="7" t="s">
        <v>124</v>
      </c>
      <c r="D66" s="7" t="s">
        <v>76</v>
      </c>
      <c r="E66" s="5" t="s">
        <v>18</v>
      </c>
      <c r="F66" s="5" t="str">
        <f>VLOOKUP(C66,'[1]7、重新确认支持的项目列表'!$C:$E,2,FALSE)</f>
        <v>4401960CDQ</v>
      </c>
      <c r="G66" s="5">
        <f>IFERROR(VLOOKUP(C66,'[2]企业经营情况表（市场监管局）'!R$1:S$23,2,FALSE),0)</f>
        <v>0</v>
      </c>
      <c r="H66" s="5">
        <f>VLOOKUP(C66,'[1]7、重新确认支持的项目列表'!$C:$E,3,FALSE)</f>
        <v>17.378499999999999</v>
      </c>
      <c r="I66" s="13">
        <v>25125.06</v>
      </c>
      <c r="J66" s="15">
        <v>20100</v>
      </c>
      <c r="K66" s="15">
        <v>25125.06</v>
      </c>
      <c r="L66" s="15">
        <v>20100</v>
      </c>
    </row>
    <row r="67" spans="1:12" ht="24">
      <c r="A67" s="5">
        <v>63</v>
      </c>
      <c r="B67" s="6" t="s">
        <v>125</v>
      </c>
      <c r="C67" s="7" t="s">
        <v>126</v>
      </c>
      <c r="D67" s="7" t="s">
        <v>76</v>
      </c>
      <c r="E67" s="5" t="s">
        <v>18</v>
      </c>
      <c r="F67" s="5" t="str">
        <f>VLOOKUP(C67,'[1]7、重新确认支持的项目列表'!$C:$E,2,FALSE)</f>
        <v>4401963CU8</v>
      </c>
      <c r="G67" s="5">
        <f>IFERROR(VLOOKUP(C67,'[2]企业经营情况表（市场监管局）'!R$1:S$23,2,FALSE),0)</f>
        <v>0</v>
      </c>
      <c r="H67" s="5">
        <f>VLOOKUP(C67,'[1]7、重新确认支持的项目列表'!$C:$E,3,FALSE)</f>
        <v>0</v>
      </c>
      <c r="I67" s="13">
        <v>48015</v>
      </c>
      <c r="J67" s="15">
        <v>30000</v>
      </c>
      <c r="K67" s="15">
        <v>43650</v>
      </c>
      <c r="L67" s="15">
        <v>30000</v>
      </c>
    </row>
    <row r="68" spans="1:12" ht="24">
      <c r="A68" s="5">
        <v>64</v>
      </c>
      <c r="B68" s="6" t="s">
        <v>127</v>
      </c>
      <c r="C68" s="7" t="s">
        <v>128</v>
      </c>
      <c r="D68" s="7" t="s">
        <v>76</v>
      </c>
      <c r="E68" s="5" t="s">
        <v>18</v>
      </c>
      <c r="F68" s="5">
        <f>VLOOKUP(C68,'[1]7、重新确认支持的项目列表'!$C:$E,2,FALSE)</f>
        <v>4401260233</v>
      </c>
      <c r="G68" s="5">
        <f>IFERROR(VLOOKUP(C68,'[2]企业经营情况表（市场监管局）'!R$1:S$23,2,FALSE),0)</f>
        <v>0</v>
      </c>
      <c r="H68" s="5">
        <f>VLOOKUP(C68,'[1]7、重新确认支持的项目列表'!$C:$E,3,FALSE)</f>
        <v>1520.4625000000001</v>
      </c>
      <c r="I68" s="13">
        <v>36700</v>
      </c>
      <c r="J68" s="15">
        <v>29360</v>
      </c>
      <c r="K68" s="15">
        <v>30000</v>
      </c>
      <c r="L68" s="15">
        <v>24000</v>
      </c>
    </row>
    <row r="69" spans="1:12" ht="24">
      <c r="A69" s="5">
        <v>65</v>
      </c>
      <c r="B69" s="6" t="s">
        <v>129</v>
      </c>
      <c r="C69" s="7" t="s">
        <v>128</v>
      </c>
      <c r="D69" s="7" t="s">
        <v>76</v>
      </c>
      <c r="E69" s="5" t="s">
        <v>18</v>
      </c>
      <c r="F69" s="5">
        <f>VLOOKUP(C69,'[1]7、重新确认支持的项目列表'!$C:$E,2,FALSE)</f>
        <v>4401260233</v>
      </c>
      <c r="G69" s="5">
        <f>IFERROR(VLOOKUP(C69,'[2]企业经营情况表（市场监管局）'!R$1:S$23,2,FALSE),0)</f>
        <v>0</v>
      </c>
      <c r="H69" s="5">
        <f>VLOOKUP(C69,'[1]7、重新确认支持的项目列表'!$C:$E,3,FALSE)</f>
        <v>1520.4625000000001</v>
      </c>
      <c r="I69" s="13">
        <v>35851</v>
      </c>
      <c r="J69" s="15">
        <v>28680</v>
      </c>
      <c r="K69" s="15">
        <v>33814</v>
      </c>
      <c r="L69" s="15">
        <v>27051.200000000001</v>
      </c>
    </row>
    <row r="70" spans="1:12">
      <c r="A70" s="5">
        <v>66</v>
      </c>
      <c r="B70" s="6" t="s">
        <v>130</v>
      </c>
      <c r="C70" s="7" t="s">
        <v>131</v>
      </c>
      <c r="D70" s="7" t="s">
        <v>76</v>
      </c>
      <c r="E70" s="5" t="s">
        <v>18</v>
      </c>
      <c r="F70" s="5">
        <f>VLOOKUP(C70,'[1]7、重新确认支持的项目列表'!$C:$E,2,FALSE)</f>
        <v>4401360803</v>
      </c>
      <c r="G70" s="5">
        <f>IFERROR(VLOOKUP(C70,'[2]企业经营情况表（市场监管局）'!R$1:S$23,2,FALSE),0)</f>
        <v>0</v>
      </c>
      <c r="H70" s="5">
        <f>VLOOKUP(C70,'[1]7、重新确认支持的项目列表'!$C:$E,3,FALSE)</f>
        <v>22166.175299999999</v>
      </c>
      <c r="I70" s="13">
        <v>30255.41</v>
      </c>
      <c r="J70" s="15">
        <v>24204.3</v>
      </c>
      <c r="K70" s="15">
        <v>24940.94</v>
      </c>
      <c r="L70" s="15">
        <v>19952.75</v>
      </c>
    </row>
    <row r="71" spans="1:12" ht="20.399999999999999" customHeight="1">
      <c r="A71" s="5">
        <v>67</v>
      </c>
      <c r="B71" s="6" t="s">
        <v>132</v>
      </c>
      <c r="C71" s="7" t="s">
        <v>133</v>
      </c>
      <c r="D71" s="7" t="s">
        <v>76</v>
      </c>
      <c r="E71" s="5" t="s">
        <v>18</v>
      </c>
      <c r="F71" s="5">
        <f>VLOOKUP(C71,'[1]7、重新确认支持的项目列表'!$C:$E,2,FALSE)</f>
        <v>4401960125</v>
      </c>
      <c r="G71" s="5">
        <f>IFERROR(VLOOKUP(C71,'[2]企业经营情况表（市场监管局）'!R$1:S$23,2,FALSE),0)</f>
        <v>0</v>
      </c>
      <c r="H71" s="5">
        <f>VLOOKUP(C71,'[1]7、重新确认支持的项目列表'!$C:$E,3,FALSE)</f>
        <v>51458.549599999998</v>
      </c>
      <c r="I71" s="13">
        <v>126462</v>
      </c>
      <c r="J71" s="15">
        <v>30000</v>
      </c>
      <c r="K71" s="15">
        <v>43200</v>
      </c>
      <c r="L71" s="15">
        <v>30000</v>
      </c>
    </row>
    <row r="72" spans="1:12" ht="24">
      <c r="A72" s="5">
        <v>68</v>
      </c>
      <c r="B72" s="6" t="s">
        <v>134</v>
      </c>
      <c r="C72" s="7" t="s">
        <v>135</v>
      </c>
      <c r="D72" s="7" t="s">
        <v>76</v>
      </c>
      <c r="E72" s="5" t="s">
        <v>18</v>
      </c>
      <c r="F72" s="5">
        <f>VLOOKUP(C72,'[1]7、重新确认支持的项目列表'!$C:$E,2,FALSE)</f>
        <v>4401350002</v>
      </c>
      <c r="G72" s="5">
        <f>IFERROR(VLOOKUP(C72,'[2]企业经营情况表（市场监管局）'!R$1:S$23,2,FALSE),0)</f>
        <v>0</v>
      </c>
      <c r="H72" s="5">
        <f>VLOOKUP(C72,'[1]7、重新确认支持的项目列表'!$C:$E,3,FALSE)</f>
        <v>28138.000599999999</v>
      </c>
      <c r="I72" s="13">
        <v>215576.23499999999</v>
      </c>
      <c r="J72" s="15">
        <v>28743.498</v>
      </c>
      <c r="K72" s="15">
        <v>37295.43</v>
      </c>
      <c r="L72" s="15">
        <v>28743.498</v>
      </c>
    </row>
    <row r="73" spans="1:12" ht="27.6" customHeight="1">
      <c r="A73" s="5">
        <v>69</v>
      </c>
      <c r="B73" s="6" t="s">
        <v>136</v>
      </c>
      <c r="C73" s="7" t="s">
        <v>135</v>
      </c>
      <c r="D73" s="7" t="s">
        <v>76</v>
      </c>
      <c r="E73" s="5" t="s">
        <v>18</v>
      </c>
      <c r="F73" s="5">
        <f>VLOOKUP(C73,'[1]7、重新确认支持的项目列表'!$C:$E,2,FALSE)</f>
        <v>4401350002</v>
      </c>
      <c r="G73" s="5">
        <f>IFERROR(VLOOKUP(C73,'[2]企业经营情况表（市场监管局）'!R$1:S$23,2,FALSE),0)</f>
        <v>0</v>
      </c>
      <c r="H73" s="5">
        <f>VLOOKUP(C73,'[1]7、重新确认支持的项目列表'!$C:$E,3,FALSE)</f>
        <v>28138.000599999999</v>
      </c>
      <c r="I73" s="13">
        <v>28800</v>
      </c>
      <c r="J73" s="15">
        <v>23040</v>
      </c>
      <c r="K73" s="15">
        <v>28800</v>
      </c>
      <c r="L73" s="15">
        <v>23040</v>
      </c>
    </row>
    <row r="74" spans="1:12" ht="30.6" customHeight="1">
      <c r="A74" s="5">
        <v>70</v>
      </c>
      <c r="B74" s="6" t="s">
        <v>137</v>
      </c>
      <c r="C74" s="7" t="s">
        <v>135</v>
      </c>
      <c r="D74" s="7" t="s">
        <v>76</v>
      </c>
      <c r="E74" s="5" t="s">
        <v>18</v>
      </c>
      <c r="F74" s="5">
        <f>VLOOKUP(C74,'[1]7、重新确认支持的项目列表'!$C:$E,2,FALSE)</f>
        <v>4401350002</v>
      </c>
      <c r="G74" s="5">
        <f>IFERROR(VLOOKUP(C74,'[2]企业经营情况表（市场监管局）'!R$1:S$23,2,FALSE),0)</f>
        <v>0</v>
      </c>
      <c r="H74" s="5">
        <f>VLOOKUP(C74,'[1]7、重新确认支持的项目列表'!$C:$E,3,FALSE)</f>
        <v>28138.000599999999</v>
      </c>
      <c r="I74" s="13">
        <v>83042.149999999994</v>
      </c>
      <c r="J74" s="15">
        <v>33216.86</v>
      </c>
      <c r="K74" s="15">
        <v>39081.82</v>
      </c>
      <c r="L74" s="15">
        <v>30000</v>
      </c>
    </row>
    <row r="75" spans="1:12" ht="30" customHeight="1">
      <c r="A75" s="5">
        <v>71</v>
      </c>
      <c r="B75" s="6" t="s">
        <v>138</v>
      </c>
      <c r="C75" s="7" t="s">
        <v>135</v>
      </c>
      <c r="D75" s="7" t="s">
        <v>76</v>
      </c>
      <c r="E75" s="5" t="s">
        <v>18</v>
      </c>
      <c r="F75" s="5">
        <f>VLOOKUP(C75,'[1]7、重新确认支持的项目列表'!$C:$E,2,FALSE)</f>
        <v>4401350002</v>
      </c>
      <c r="G75" s="5">
        <f>IFERROR(VLOOKUP(C75,'[2]企业经营情况表（市场监管局）'!R$1:S$23,2,FALSE),0)</f>
        <v>0</v>
      </c>
      <c r="H75" s="5">
        <f>VLOOKUP(C75,'[1]7、重新确认支持的项目列表'!$C:$E,3,FALSE)</f>
        <v>28138.000599999999</v>
      </c>
      <c r="I75" s="13">
        <v>104608.74</v>
      </c>
      <c r="J75" s="15">
        <v>20921.75</v>
      </c>
      <c r="K75" s="15">
        <v>26326.19</v>
      </c>
      <c r="L75" s="15">
        <v>20921.75</v>
      </c>
    </row>
    <row r="76" spans="1:12" ht="28.2" customHeight="1">
      <c r="A76" s="5">
        <v>72</v>
      </c>
      <c r="B76" s="6" t="s">
        <v>139</v>
      </c>
      <c r="C76" s="7" t="s">
        <v>135</v>
      </c>
      <c r="D76" s="7" t="s">
        <v>76</v>
      </c>
      <c r="E76" s="5" t="s">
        <v>18</v>
      </c>
      <c r="F76" s="5">
        <f>VLOOKUP(C76,'[1]7、重新确认支持的项目列表'!$C:$E,2,FALSE)</f>
        <v>4401350002</v>
      </c>
      <c r="G76" s="5">
        <f>IFERROR(VLOOKUP(C76,'[2]企业经营情况表（市场监管局）'!R$1:S$23,2,FALSE),0)</f>
        <v>0</v>
      </c>
      <c r="H76" s="5">
        <f>VLOOKUP(C76,'[1]7、重新确认支持的项目列表'!$C:$E,3,FALSE)</f>
        <v>28138.000599999999</v>
      </c>
      <c r="I76" s="13">
        <v>145621.66</v>
      </c>
      <c r="J76" s="15">
        <v>14562.17</v>
      </c>
      <c r="K76" s="15">
        <v>18572.099999999999</v>
      </c>
      <c r="L76" s="15">
        <v>14562.17</v>
      </c>
    </row>
    <row r="77" spans="1:12" ht="30" customHeight="1">
      <c r="A77" s="5">
        <v>73</v>
      </c>
      <c r="B77" s="6" t="s">
        <v>140</v>
      </c>
      <c r="C77" s="7" t="s">
        <v>141</v>
      </c>
      <c r="D77" s="7" t="s">
        <v>76</v>
      </c>
      <c r="E77" s="5" t="s">
        <v>18</v>
      </c>
      <c r="F77" s="5" t="str">
        <f>VLOOKUP(C77,'[1]7、重新确认支持的项目列表'!$C:$E,2,FALSE)</f>
        <v>4401360H8J</v>
      </c>
      <c r="G77" s="5">
        <f>IFERROR(VLOOKUP(C77,'[2]企业经营情况表（市场监管局）'!R$1:S$23,2,FALSE),0)</f>
        <v>0</v>
      </c>
      <c r="H77" s="5">
        <f>VLOOKUP(C77,'[1]7、重新确认支持的项目列表'!$C:$E,3,FALSE)</f>
        <v>70043.598899999997</v>
      </c>
      <c r="I77" s="13">
        <v>229500</v>
      </c>
      <c r="J77" s="15">
        <v>30000</v>
      </c>
      <c r="K77" s="15">
        <v>72000</v>
      </c>
      <c r="L77" s="15">
        <v>30000</v>
      </c>
    </row>
    <row r="78" spans="1:12" ht="48">
      <c r="A78" s="5">
        <v>74</v>
      </c>
      <c r="B78" s="6" t="s">
        <v>142</v>
      </c>
      <c r="C78" s="7" t="s">
        <v>143</v>
      </c>
      <c r="D78" s="7" t="s">
        <v>76</v>
      </c>
      <c r="E78" s="5" t="s">
        <v>18</v>
      </c>
      <c r="F78" s="5" t="str">
        <f>VLOOKUP(C78,'[1]7、重新确认支持的项目列表'!$C:$E,2,FALSE)</f>
        <v>440196915S</v>
      </c>
      <c r="G78" s="5">
        <f>IFERROR(VLOOKUP(C78,'[2]企业经营情况表（市场监管局）'!R$1:S$23,2,FALSE),0)</f>
        <v>0</v>
      </c>
      <c r="H78" s="5">
        <f>VLOOKUP(C78,'[1]7、重新确认支持的项目列表'!$C:$E,3,FALSE)</f>
        <v>373.24700000000001</v>
      </c>
      <c r="I78" s="13">
        <v>50904</v>
      </c>
      <c r="J78" s="15">
        <v>30000</v>
      </c>
      <c r="K78" s="15">
        <v>50904</v>
      </c>
      <c r="L78" s="15">
        <v>30000</v>
      </c>
    </row>
    <row r="79" spans="1:12" ht="28.2" customHeight="1">
      <c r="A79" s="5">
        <v>75</v>
      </c>
      <c r="B79" s="6" t="s">
        <v>144</v>
      </c>
      <c r="C79" s="7" t="s">
        <v>145</v>
      </c>
      <c r="D79" s="7" t="s">
        <v>76</v>
      </c>
      <c r="E79" s="5" t="s">
        <v>18</v>
      </c>
      <c r="F79" s="5">
        <f>VLOOKUP(C79,'[1]7、重新确认支持的项目列表'!$C:$E,2,FALSE)</f>
        <v>4401960625</v>
      </c>
      <c r="G79" s="5">
        <f>IFERROR(VLOOKUP(C79,'[2]企业经营情况表（市场监管局）'!R$1:S$23,2,FALSE),0)</f>
        <v>0</v>
      </c>
      <c r="H79" s="5">
        <f>VLOOKUP(C79,'[1]7、重新确认支持的项目列表'!$C:$E,3,FALSE)</f>
        <v>19731.376100000001</v>
      </c>
      <c r="I79" s="13">
        <v>56050</v>
      </c>
      <c r="J79" s="15">
        <v>30000</v>
      </c>
      <c r="K79" s="15">
        <v>43325.38</v>
      </c>
      <c r="L79" s="15">
        <v>30000</v>
      </c>
    </row>
    <row r="80" spans="1:12">
      <c r="A80" s="5">
        <v>76</v>
      </c>
      <c r="B80" s="6" t="s">
        <v>146</v>
      </c>
      <c r="C80" s="7" t="s">
        <v>147</v>
      </c>
      <c r="D80" s="7" t="s">
        <v>76</v>
      </c>
      <c r="E80" s="5" t="s">
        <v>18</v>
      </c>
      <c r="F80" s="5">
        <f>VLOOKUP(C80,'[1]7、重新确认支持的项目列表'!$C:$E,2,FALSE)</f>
        <v>4401962083</v>
      </c>
      <c r="G80" s="5">
        <f>IFERROR(VLOOKUP(C80,'[2]企业经营情况表（市场监管局）'!R$1:S$23,2,FALSE),0)</f>
        <v>0</v>
      </c>
      <c r="H80" s="5">
        <f>VLOOKUP(C80,'[1]7、重新确认支持的项目列表'!$C:$E,3,FALSE)</f>
        <v>207.0761</v>
      </c>
      <c r="I80" s="13">
        <v>41024.239999999998</v>
      </c>
      <c r="J80" s="15">
        <v>30000</v>
      </c>
      <c r="K80" s="15">
        <v>32155.56</v>
      </c>
      <c r="L80" s="15">
        <v>25724.45</v>
      </c>
    </row>
    <row r="81" spans="1:12" ht="36" customHeight="1">
      <c r="A81" s="5">
        <v>77</v>
      </c>
      <c r="B81" s="6" t="s">
        <v>148</v>
      </c>
      <c r="C81" s="7" t="s">
        <v>149</v>
      </c>
      <c r="D81" s="7" t="s">
        <v>76</v>
      </c>
      <c r="E81" s="5" t="s">
        <v>18</v>
      </c>
      <c r="F81" s="5">
        <f>VLOOKUP(C81,'[1]7、重新确认支持的项目列表'!$C:$E,2,FALSE)</f>
        <v>4401260124</v>
      </c>
      <c r="G81" s="5">
        <f>IFERROR(VLOOKUP(C81,'[2]企业经营情况表（市场监管局）'!R$1:S$23,2,FALSE),0)</f>
        <v>0</v>
      </c>
      <c r="H81" s="5">
        <f>VLOOKUP(C81,'[1]7、重新确认支持的项目列表'!$C:$E,3,FALSE)</f>
        <v>116.6917</v>
      </c>
      <c r="I81" s="13">
        <v>36800</v>
      </c>
      <c r="J81" s="15">
        <v>29440</v>
      </c>
      <c r="K81" s="15">
        <v>36800</v>
      </c>
      <c r="L81" s="15">
        <v>29440</v>
      </c>
    </row>
    <row r="82" spans="1:12" ht="24">
      <c r="A82" s="5">
        <v>78</v>
      </c>
      <c r="B82" s="6" t="s">
        <v>150</v>
      </c>
      <c r="C82" s="7" t="s">
        <v>151</v>
      </c>
      <c r="D82" s="7" t="s">
        <v>76</v>
      </c>
      <c r="E82" s="5" t="s">
        <v>18</v>
      </c>
      <c r="F82" s="5" t="str">
        <f>VLOOKUP(C82,'[1]7、重新确认支持的项目列表'!$C:$E,2,FALSE)</f>
        <v>4401360HC7</v>
      </c>
      <c r="G82" s="5">
        <f>IFERROR(VLOOKUP(C82,'[2]企业经营情况表（市场监管局）'!R$1:S$23,2,FALSE),0)</f>
        <v>0</v>
      </c>
      <c r="H82" s="5">
        <f>VLOOKUP(C82,'[1]7、重新确认支持的项目列表'!$C:$E,3,FALSE)</f>
        <v>49.548400000000001</v>
      </c>
      <c r="I82" s="13">
        <v>108980</v>
      </c>
      <c r="J82" s="15">
        <v>30000</v>
      </c>
      <c r="K82" s="15">
        <v>84380</v>
      </c>
      <c r="L82" s="15">
        <v>30000</v>
      </c>
    </row>
    <row r="83" spans="1:12" ht="24">
      <c r="A83" s="5">
        <v>79</v>
      </c>
      <c r="B83" s="6" t="s">
        <v>152</v>
      </c>
      <c r="C83" s="7" t="s">
        <v>153</v>
      </c>
      <c r="D83" s="7" t="s">
        <v>76</v>
      </c>
      <c r="E83" s="5" t="s">
        <v>18</v>
      </c>
      <c r="F83" s="5">
        <f>VLOOKUP(C83,'[1]7、重新确认支持的项目列表'!$C:$E,2,FALSE)</f>
        <v>4401960840</v>
      </c>
      <c r="G83" s="5">
        <f>IFERROR(VLOOKUP(C83,'[2]企业经营情况表（市场监管局）'!R$1:S$23,2,FALSE),0)</f>
        <v>0</v>
      </c>
      <c r="H83" s="5">
        <f>VLOOKUP(C83,'[1]7、重新确认支持的项目列表'!$C:$E,3,FALSE)</f>
        <v>1162.4458999999999</v>
      </c>
      <c r="I83" s="13">
        <v>27090</v>
      </c>
      <c r="J83" s="15">
        <v>10836</v>
      </c>
      <c r="K83" s="15">
        <v>13664.55</v>
      </c>
      <c r="L83" s="15">
        <v>10836</v>
      </c>
    </row>
    <row r="84" spans="1:12" ht="24">
      <c r="A84" s="5">
        <v>80</v>
      </c>
      <c r="B84" s="6" t="s">
        <v>154</v>
      </c>
      <c r="C84" s="7" t="s">
        <v>155</v>
      </c>
      <c r="D84" s="7" t="s">
        <v>76</v>
      </c>
      <c r="E84" s="5" t="s">
        <v>18</v>
      </c>
      <c r="F84" s="5">
        <f>VLOOKUP(C84,'[1]7、重新确认支持的项目列表'!$C:$E,2,FALSE)</f>
        <v>4401963386</v>
      </c>
      <c r="G84" s="5">
        <f>IFERROR(VLOOKUP(C84,'[2]企业经营情况表（市场监管局）'!R$1:S$23,2,FALSE),0)</f>
        <v>0</v>
      </c>
      <c r="H84" s="5">
        <f>VLOOKUP(C84,'[1]7、重新确认支持的项目列表'!$C:$E,3,FALSE)</f>
        <v>63367.9931</v>
      </c>
      <c r="I84" s="13">
        <v>2782355.8</v>
      </c>
      <c r="J84" s="15">
        <v>30000</v>
      </c>
      <c r="K84" s="15">
        <v>20841.32</v>
      </c>
      <c r="L84" s="15">
        <v>16673.060000000001</v>
      </c>
    </row>
    <row r="85" spans="1:12" ht="24">
      <c r="A85" s="5">
        <v>81</v>
      </c>
      <c r="B85" s="6" t="s">
        <v>132</v>
      </c>
      <c r="C85" s="7" t="s">
        <v>156</v>
      </c>
      <c r="D85" s="7" t="s">
        <v>76</v>
      </c>
      <c r="E85" s="5" t="s">
        <v>18</v>
      </c>
      <c r="F85" s="5">
        <f>VLOOKUP(C85,'[1]7、重新确认支持的项目列表'!$C:$E,2,FALSE)</f>
        <v>4401260303</v>
      </c>
      <c r="G85" s="5">
        <f>IFERROR(VLOOKUP(C85,'[2]企业经营情况表（市场监管局）'!R$1:S$23,2,FALSE),0)</f>
        <v>0</v>
      </c>
      <c r="H85" s="5">
        <f>VLOOKUP(C85,'[1]7、重新确认支持的项目列表'!$C:$E,3,FALSE)</f>
        <v>2798.0104999999999</v>
      </c>
      <c r="I85" s="13">
        <v>232287</v>
      </c>
      <c r="J85" s="15">
        <v>30000</v>
      </c>
      <c r="K85" s="15">
        <v>64800</v>
      </c>
      <c r="L85" s="15">
        <v>30000</v>
      </c>
    </row>
    <row r="86" spans="1:12" ht="24">
      <c r="A86" s="5">
        <v>82</v>
      </c>
      <c r="B86" s="6" t="s">
        <v>157</v>
      </c>
      <c r="C86" s="7" t="s">
        <v>158</v>
      </c>
      <c r="D86" s="7" t="s">
        <v>159</v>
      </c>
      <c r="E86" s="5" t="s">
        <v>18</v>
      </c>
      <c r="F86" s="5" t="str">
        <f>VLOOKUP(C86,'[1]7、重新确认支持的项目列表'!$C:$E,2,FALSE)</f>
        <v>4401960S5Q</v>
      </c>
      <c r="G86" s="5">
        <f>IFERROR(VLOOKUP(C86,'[2]企业经营情况表（市场监管局）'!R$1:S$23,2,FALSE),0)</f>
        <v>0</v>
      </c>
      <c r="H86" s="5">
        <v>0</v>
      </c>
      <c r="I86" s="13">
        <v>33800</v>
      </c>
      <c r="J86" s="17">
        <v>27040</v>
      </c>
      <c r="K86" s="17">
        <v>33800</v>
      </c>
      <c r="L86" s="15">
        <v>27040</v>
      </c>
    </row>
    <row r="87" spans="1:12" ht="24">
      <c r="A87" s="5">
        <v>83</v>
      </c>
      <c r="B87" s="6" t="s">
        <v>160</v>
      </c>
      <c r="C87" s="7" t="s">
        <v>161</v>
      </c>
      <c r="D87" s="7" t="s">
        <v>159</v>
      </c>
      <c r="E87" s="5" t="s">
        <v>18</v>
      </c>
      <c r="F87" s="5" t="str">
        <f>VLOOKUP(C87,'[1]7、重新确认支持的项目列表'!$C:$E,2,FALSE)</f>
        <v>4401963EVJ</v>
      </c>
      <c r="G87" s="5">
        <f>IFERROR(VLOOKUP(C87,'[2]企业经营情况表（市场监管局）'!R$1:S$23,2,FALSE),0)</f>
        <v>0</v>
      </c>
      <c r="H87" s="5">
        <f>VLOOKUP(C87,'[1]7、重新确认支持的项目列表'!$C:$E,3,FALSE)</f>
        <v>2830.9528</v>
      </c>
      <c r="I87" s="13">
        <v>48600</v>
      </c>
      <c r="J87" s="17">
        <v>30000</v>
      </c>
      <c r="K87" s="17">
        <v>48600</v>
      </c>
      <c r="L87" s="15">
        <v>30000</v>
      </c>
    </row>
    <row r="88" spans="1:12" ht="24">
      <c r="A88" s="5">
        <v>84</v>
      </c>
      <c r="B88" s="6" t="s">
        <v>162</v>
      </c>
      <c r="C88" s="7" t="s">
        <v>163</v>
      </c>
      <c r="D88" s="7" t="s">
        <v>159</v>
      </c>
      <c r="E88" s="5" t="s">
        <v>18</v>
      </c>
      <c r="F88" s="5">
        <f>VLOOKUP(C88,'[1]7、重新确认支持的项目列表'!$C:$E,2,FALSE)</f>
        <v>4451965729</v>
      </c>
      <c r="G88" s="5">
        <f>IFERROR(VLOOKUP(C88,'[2]企业经营情况表（市场监管局）'!R$1:S$23,2,FALSE),0)</f>
        <v>0</v>
      </c>
      <c r="H88" s="5">
        <f>VLOOKUP(C88,'[1]7、重新确认支持的项目列表'!$C:$E,3,FALSE)</f>
        <v>4772.28</v>
      </c>
      <c r="I88" s="13">
        <v>35800</v>
      </c>
      <c r="J88" s="17">
        <v>28640</v>
      </c>
      <c r="K88" s="17">
        <v>35800</v>
      </c>
      <c r="L88" s="15">
        <v>28640</v>
      </c>
    </row>
    <row r="89" spans="1:12" ht="24">
      <c r="A89" s="5">
        <v>85</v>
      </c>
      <c r="B89" s="6" t="s">
        <v>164</v>
      </c>
      <c r="C89" s="7" t="s">
        <v>165</v>
      </c>
      <c r="D89" s="7" t="s">
        <v>159</v>
      </c>
      <c r="E89" s="5" t="s">
        <v>18</v>
      </c>
      <c r="F89" s="5">
        <f>VLOOKUP(C89,'[1]7、重新确认支持的项目列表'!$C:$E,2,FALSE)</f>
        <v>4401966226</v>
      </c>
      <c r="G89" s="5">
        <f>IFERROR(VLOOKUP(C89,'[2]企业经营情况表（市场监管局）'!R$1:S$23,2,FALSE),0)</f>
        <v>0</v>
      </c>
      <c r="H89" s="5">
        <f>VLOOKUP(C89,'[1]7、重新确认支持的项目列表'!$C:$E,3,FALSE)</f>
        <v>1946.3188</v>
      </c>
      <c r="I89" s="13">
        <v>48000</v>
      </c>
      <c r="J89" s="17">
        <v>30000</v>
      </c>
      <c r="K89" s="17">
        <v>48000</v>
      </c>
      <c r="L89" s="15">
        <v>30000</v>
      </c>
    </row>
    <row r="90" spans="1:12" ht="24">
      <c r="A90" s="5">
        <v>86</v>
      </c>
      <c r="B90" s="6" t="s">
        <v>166</v>
      </c>
      <c r="C90" s="7" t="s">
        <v>167</v>
      </c>
      <c r="D90" s="7" t="s">
        <v>159</v>
      </c>
      <c r="E90" s="5" t="s">
        <v>18</v>
      </c>
      <c r="F90" s="5" t="str">
        <f>VLOOKUP(C90,'[1]7、重新确认支持的项目列表'!$C:$E,2,FALSE)</f>
        <v>4401963FZF</v>
      </c>
      <c r="G90" s="5">
        <f>IFERROR(VLOOKUP(C90,'[2]企业经营情况表（市场监管局）'!R$1:S$23,2,FALSE),0)</f>
        <v>0</v>
      </c>
      <c r="H90" s="5">
        <f>VLOOKUP(C90,'[1]7、重新确认支持的项目列表'!$C:$E,3,FALSE)</f>
        <v>1734.2058</v>
      </c>
      <c r="I90" s="13">
        <v>47700</v>
      </c>
      <c r="J90" s="17">
        <v>30000</v>
      </c>
      <c r="K90" s="17">
        <v>47700</v>
      </c>
      <c r="L90" s="15">
        <v>30000</v>
      </c>
    </row>
    <row r="91" spans="1:12" ht="24">
      <c r="A91" s="5">
        <v>87</v>
      </c>
      <c r="B91" s="6" t="s">
        <v>168</v>
      </c>
      <c r="C91" s="7" t="s">
        <v>169</v>
      </c>
      <c r="D91" s="7" t="s">
        <v>159</v>
      </c>
      <c r="E91" s="5" t="s">
        <v>18</v>
      </c>
      <c r="F91" s="5" t="str">
        <f>VLOOKUP(C91,'[1]7、重新确认支持的项目列表'!$C:$E,2,FALSE)</f>
        <v>4401963BW0</v>
      </c>
      <c r="G91" s="5">
        <f>IFERROR(VLOOKUP(C91,'[2]企业经营情况表（市场监管局）'!R$1:S$23,2,FALSE),0)</f>
        <v>0</v>
      </c>
      <c r="H91" s="5">
        <f>VLOOKUP(C91,'[1]7、重新确认支持的项目列表'!$C:$E,3,FALSE)</f>
        <v>15905.352500000001</v>
      </c>
      <c r="I91" s="13">
        <v>59640</v>
      </c>
      <c r="J91" s="17">
        <v>30000</v>
      </c>
      <c r="K91" s="17">
        <v>46764.27</v>
      </c>
      <c r="L91" s="15">
        <v>30000</v>
      </c>
    </row>
    <row r="92" spans="1:12" ht="24">
      <c r="A92" s="5">
        <v>88</v>
      </c>
      <c r="B92" s="6" t="s">
        <v>170</v>
      </c>
      <c r="C92" s="7" t="s">
        <v>169</v>
      </c>
      <c r="D92" s="7" t="s">
        <v>159</v>
      </c>
      <c r="E92" s="5" t="s">
        <v>18</v>
      </c>
      <c r="F92" s="5" t="str">
        <f>VLOOKUP(C92,'[1]7、重新确认支持的项目列表'!$C:$E,2,FALSE)</f>
        <v>4401963BW0</v>
      </c>
      <c r="G92" s="5">
        <f>IFERROR(VLOOKUP(C92,'[2]企业经营情况表（市场监管局）'!R$1:S$23,2,FALSE),0)</f>
        <v>0</v>
      </c>
      <c r="H92" s="5">
        <f>VLOOKUP(C92,'[1]7、重新确认支持的项目列表'!$C:$E,3,FALSE)</f>
        <v>15905.352500000001</v>
      </c>
      <c r="I92" s="13">
        <v>29358</v>
      </c>
      <c r="J92" s="17">
        <v>23486</v>
      </c>
      <c r="K92" s="17">
        <v>27056.47</v>
      </c>
      <c r="L92" s="15">
        <v>21645.18</v>
      </c>
    </row>
    <row r="93" spans="1:12" ht="24">
      <c r="A93" s="5">
        <v>89</v>
      </c>
      <c r="B93" s="6" t="s">
        <v>171</v>
      </c>
      <c r="C93" s="7" t="s">
        <v>169</v>
      </c>
      <c r="D93" s="7" t="s">
        <v>159</v>
      </c>
      <c r="E93" s="5" t="s">
        <v>18</v>
      </c>
      <c r="F93" s="5" t="str">
        <f>VLOOKUP(C93,'[1]7、重新确认支持的项目列表'!$C:$E,2,FALSE)</f>
        <v>4401963BW0</v>
      </c>
      <c r="G93" s="5">
        <f>IFERROR(VLOOKUP(C93,'[2]企业经营情况表（市场监管局）'!R$1:S$23,2,FALSE),0)</f>
        <v>0</v>
      </c>
      <c r="H93" s="5">
        <f>VLOOKUP(C93,'[1]7、重新确认支持的项目列表'!$C:$E,3,FALSE)</f>
        <v>15905.352500000001</v>
      </c>
      <c r="I93" s="13">
        <v>69264</v>
      </c>
      <c r="J93" s="18">
        <v>30000</v>
      </c>
      <c r="K93" s="18">
        <v>41687.01</v>
      </c>
      <c r="L93" s="15">
        <v>30000</v>
      </c>
    </row>
    <row r="94" spans="1:12" ht="24">
      <c r="A94" s="5">
        <v>90</v>
      </c>
      <c r="B94" s="6" t="s">
        <v>172</v>
      </c>
      <c r="C94" s="7" t="s">
        <v>173</v>
      </c>
      <c r="D94" s="7" t="s">
        <v>159</v>
      </c>
      <c r="E94" s="5" t="s">
        <v>18</v>
      </c>
      <c r="F94" s="5" t="str">
        <f>VLOOKUP(C94,'[1]7、重新确认支持的项目列表'!$C:$E,2,FALSE)</f>
        <v>4401960KYJ</v>
      </c>
      <c r="G94" s="5">
        <f>IFERROR(VLOOKUP(C94,'[2]企业经营情况表（市场监管局）'!R$1:S$23,2,FALSE),0)</f>
        <v>0</v>
      </c>
      <c r="H94" s="5">
        <v>0</v>
      </c>
      <c r="I94" s="13">
        <v>35800</v>
      </c>
      <c r="J94" s="17">
        <v>28640</v>
      </c>
      <c r="K94" s="17">
        <v>35800</v>
      </c>
      <c r="L94" s="15">
        <v>28640</v>
      </c>
    </row>
    <row r="95" spans="1:12" ht="24">
      <c r="A95" s="5">
        <v>91</v>
      </c>
      <c r="B95" s="6" t="s">
        <v>174</v>
      </c>
      <c r="C95" s="7" t="s">
        <v>175</v>
      </c>
      <c r="D95" s="7" t="s">
        <v>176</v>
      </c>
      <c r="E95" s="5" t="s">
        <v>18</v>
      </c>
      <c r="F95" s="5" t="str">
        <f>VLOOKUP(C95,'[1]7、重新确认支持的项目列表'!$C:$E,2,FALSE)</f>
        <v>4401963A30</v>
      </c>
      <c r="G95" s="5">
        <f>IFERROR(VLOOKUP(C95,'[2]企业经营情况表（市场监管局）'!R$1:S$23,2,FALSE),0)</f>
        <v>0</v>
      </c>
      <c r="H95" s="5">
        <f>VLOOKUP(C95,'[1]7、重新确认支持的项目列表'!$C:$E,3,FALSE)</f>
        <v>49.695999999999998</v>
      </c>
      <c r="I95" s="13">
        <v>40800</v>
      </c>
      <c r="J95" s="17">
        <v>30000</v>
      </c>
      <c r="K95" s="17">
        <v>40800</v>
      </c>
      <c r="L95" s="15">
        <v>30000</v>
      </c>
    </row>
    <row r="96" spans="1:12" ht="24">
      <c r="A96" s="5">
        <v>92</v>
      </c>
      <c r="B96" s="6" t="s">
        <v>162</v>
      </c>
      <c r="C96" s="7" t="s">
        <v>177</v>
      </c>
      <c r="D96" s="7" t="s">
        <v>176</v>
      </c>
      <c r="E96" s="5" t="s">
        <v>18</v>
      </c>
      <c r="F96" s="5" t="str">
        <f>VLOOKUP(C96,'[1]7、重新确认支持的项目列表'!$C:$E,2,FALSE)</f>
        <v>4401943AD1</v>
      </c>
      <c r="G96" s="5">
        <f>IFERROR(VLOOKUP(C96,'[2]企业经营情况表（市场监管局）'!R$1:S$23,2,FALSE),0)</f>
        <v>0</v>
      </c>
      <c r="H96" s="5">
        <v>0</v>
      </c>
      <c r="I96" s="13">
        <v>77020</v>
      </c>
      <c r="J96" s="17">
        <v>30000</v>
      </c>
      <c r="K96" s="17">
        <v>35800</v>
      </c>
      <c r="L96" s="15">
        <v>28640</v>
      </c>
    </row>
    <row r="97" spans="1:12" ht="24">
      <c r="A97" s="5">
        <v>93</v>
      </c>
      <c r="B97" s="6" t="s">
        <v>20</v>
      </c>
      <c r="C97" s="7" t="s">
        <v>178</v>
      </c>
      <c r="D97" s="7" t="s">
        <v>176</v>
      </c>
      <c r="E97" s="5" t="s">
        <v>18</v>
      </c>
      <c r="F97" s="5" t="str">
        <f>VLOOKUP(C97,'[1]7、重新确认支持的项目列表'!$C:$E,2,FALSE)</f>
        <v>4401960RUT</v>
      </c>
      <c r="G97" s="5">
        <f>IFERROR(VLOOKUP(C97,'[2]企业经营情况表（市场监管局）'!R$1:S$23,2,FALSE),0)</f>
        <v>0</v>
      </c>
      <c r="H97" s="5">
        <v>0</v>
      </c>
      <c r="I97" s="13">
        <v>33800</v>
      </c>
      <c r="J97" s="17">
        <v>27040</v>
      </c>
      <c r="K97" s="17">
        <v>33800</v>
      </c>
      <c r="L97" s="15">
        <v>27040</v>
      </c>
    </row>
    <row r="98" spans="1:12" ht="24">
      <c r="A98" s="5">
        <v>94</v>
      </c>
      <c r="B98" s="8" t="s">
        <v>179</v>
      </c>
      <c r="C98" s="7" t="s">
        <v>180</v>
      </c>
      <c r="D98" s="7" t="s">
        <v>176</v>
      </c>
      <c r="E98" s="5" t="s">
        <v>18</v>
      </c>
      <c r="F98" s="5" t="str">
        <f>VLOOKUP(C98,'[1]7、重新确认支持的项目列表'!$C:$E,2,FALSE)</f>
        <v>4401963BSL</v>
      </c>
      <c r="G98" s="5">
        <f>IFERROR(VLOOKUP(C98,'[2]企业经营情况表（市场监管局）'!R$1:S$23,2,FALSE),0)</f>
        <v>0</v>
      </c>
      <c r="H98" s="5">
        <f>VLOOKUP(C98,'[1]7、重新确认支持的项目列表'!$C:$E,3,FALSE)</f>
        <v>1497.7218</v>
      </c>
      <c r="I98" s="13">
        <v>37800</v>
      </c>
      <c r="J98" s="19">
        <v>30000</v>
      </c>
      <c r="K98" s="19">
        <v>37800</v>
      </c>
      <c r="L98" s="15">
        <v>30000</v>
      </c>
    </row>
    <row r="99" spans="1:12" ht="24">
      <c r="A99" s="5">
        <v>95</v>
      </c>
      <c r="B99" s="6" t="s">
        <v>181</v>
      </c>
      <c r="C99" s="7" t="s">
        <v>182</v>
      </c>
      <c r="D99" s="7" t="s">
        <v>176</v>
      </c>
      <c r="E99" s="5" t="s">
        <v>18</v>
      </c>
      <c r="F99" s="5" t="s">
        <v>183</v>
      </c>
      <c r="G99" s="5">
        <f>IFERROR(VLOOKUP(C99,'[2]企业经营情况表（市场监管局）'!R$1:S$23,2,FALSE),0)</f>
        <v>0</v>
      </c>
      <c r="H99" s="5">
        <v>0</v>
      </c>
      <c r="I99" s="13">
        <v>89720</v>
      </c>
      <c r="J99" s="17">
        <v>30000</v>
      </c>
      <c r="K99" s="17">
        <v>20000</v>
      </c>
      <c r="L99" s="15">
        <v>16000</v>
      </c>
    </row>
    <row r="100" spans="1:12" ht="24">
      <c r="A100" s="5">
        <v>96</v>
      </c>
      <c r="B100" s="6" t="s">
        <v>184</v>
      </c>
      <c r="C100" s="7" t="s">
        <v>185</v>
      </c>
      <c r="D100" s="7" t="s">
        <v>176</v>
      </c>
      <c r="E100" s="5" t="s">
        <v>18</v>
      </c>
      <c r="F100" s="5" t="str">
        <f>VLOOKUP(C100,'[1]7、重新确认支持的项目列表'!$C:$E,2,FALSE)</f>
        <v>4401960CPC</v>
      </c>
      <c r="G100" s="5">
        <f>IFERROR(VLOOKUP(C100,'[2]企业经营情况表（市场监管局）'!R$1:S$23,2,FALSE),0)</f>
        <v>0</v>
      </c>
      <c r="H100" s="5">
        <f>VLOOKUP(C100,'[1]7、重新确认支持的项目列表'!$C:$E,3,FALSE)</f>
        <v>4315.6979000000001</v>
      </c>
      <c r="I100" s="13">
        <v>85730.8</v>
      </c>
      <c r="J100" s="17">
        <v>30000</v>
      </c>
      <c r="K100" s="17">
        <v>42865.4</v>
      </c>
      <c r="L100" s="15">
        <v>30000</v>
      </c>
    </row>
    <row r="101" spans="1:12" ht="24">
      <c r="A101" s="5">
        <v>97</v>
      </c>
      <c r="B101" s="6" t="s">
        <v>186</v>
      </c>
      <c r="C101" s="7" t="s">
        <v>187</v>
      </c>
      <c r="D101" s="7" t="s">
        <v>176</v>
      </c>
      <c r="E101" s="5" t="s">
        <v>18</v>
      </c>
      <c r="F101" s="5" t="str">
        <f>VLOOKUP(C101,'[1]7、重新确认支持的项目列表'!$C:$E,2,FALSE)</f>
        <v>4401963AZ3</v>
      </c>
      <c r="G101" s="5">
        <f>IFERROR(VLOOKUP(C101,'[2]企业经营情况表（市场监管局）'!R$1:S$23,2,FALSE),0)</f>
        <v>0</v>
      </c>
      <c r="H101" s="5">
        <f>VLOOKUP(C101,'[1]7、重新确认支持的项目列表'!$C:$E,3,FALSE)</f>
        <v>822.3279</v>
      </c>
      <c r="I101" s="13">
        <v>358000</v>
      </c>
      <c r="J101" s="17">
        <v>286400</v>
      </c>
      <c r="K101" s="17">
        <v>35800</v>
      </c>
      <c r="L101" s="15">
        <v>28640</v>
      </c>
    </row>
    <row r="102" spans="1:12" ht="24">
      <c r="A102" s="5">
        <v>98</v>
      </c>
      <c r="B102" s="6" t="s">
        <v>188</v>
      </c>
      <c r="C102" s="7" t="s">
        <v>189</v>
      </c>
      <c r="D102" s="7" t="s">
        <v>176</v>
      </c>
      <c r="E102" s="5" t="s">
        <v>18</v>
      </c>
      <c r="F102" s="5" t="str">
        <f>VLOOKUP(C102,'[1]7、重新确认支持的项目列表'!$C:$E,2,FALSE)</f>
        <v>4401963M0Q</v>
      </c>
      <c r="G102" s="5">
        <f>IFERROR(VLOOKUP(C102,'[2]企业经营情况表（市场监管局）'!R$1:S$23,2,FALSE),0)</f>
        <v>0</v>
      </c>
      <c r="H102" s="5">
        <f>VLOOKUP(C102,'[1]7、重新确认支持的项目列表'!$C:$E,3,FALSE)</f>
        <v>1640.8822</v>
      </c>
      <c r="I102" s="13">
        <v>136095</v>
      </c>
      <c r="J102" s="17">
        <v>30000</v>
      </c>
      <c r="K102" s="17">
        <v>61242.75</v>
      </c>
      <c r="L102" s="15">
        <v>30000</v>
      </c>
    </row>
    <row r="103" spans="1:12" ht="24">
      <c r="A103" s="5">
        <v>99</v>
      </c>
      <c r="B103" s="6" t="s">
        <v>20</v>
      </c>
      <c r="C103" s="7" t="s">
        <v>190</v>
      </c>
      <c r="D103" s="7" t="s">
        <v>176</v>
      </c>
      <c r="E103" s="5" t="s">
        <v>18</v>
      </c>
      <c r="F103" s="5" t="str">
        <f>VLOOKUP(C103,'[1]7、重新确认支持的项目列表'!$C:$E,2,FALSE)</f>
        <v>4401963HF7</v>
      </c>
      <c r="G103" s="5">
        <f>IFERROR(VLOOKUP(C103,'[2]企业经营情况表（市场监管局）'!R$1:S$23,2,FALSE),0)</f>
        <v>0</v>
      </c>
      <c r="H103" s="5">
        <v>0</v>
      </c>
      <c r="I103" s="13">
        <v>33800</v>
      </c>
      <c r="J103" s="17">
        <v>27040</v>
      </c>
      <c r="K103" s="17">
        <v>33800</v>
      </c>
      <c r="L103" s="15">
        <v>27040</v>
      </c>
    </row>
    <row r="104" spans="1:12" ht="36">
      <c r="A104" s="5">
        <v>100</v>
      </c>
      <c r="B104" s="6" t="s">
        <v>191</v>
      </c>
      <c r="C104" s="7" t="s">
        <v>192</v>
      </c>
      <c r="D104" s="7" t="s">
        <v>176</v>
      </c>
      <c r="E104" s="5" t="s">
        <v>18</v>
      </c>
      <c r="F104" s="5" t="str">
        <f>VLOOKUP(C104,'[1]7、重新确认支持的项目列表'!$C:$E,2,FALSE)</f>
        <v>4401963B71</v>
      </c>
      <c r="G104" s="5">
        <f>IFERROR(VLOOKUP(C104,'[2]企业经营情况表（市场监管局）'!R$1:S$23,2,FALSE),0)</f>
        <v>0</v>
      </c>
      <c r="H104" s="5">
        <f>VLOOKUP(C104,'[1]7、重新确认支持的项目列表'!$C:$E,3,FALSE)</f>
        <v>12851.8946</v>
      </c>
      <c r="I104" s="13">
        <v>54904</v>
      </c>
      <c r="J104" s="17">
        <v>30000</v>
      </c>
      <c r="K104" s="17">
        <v>54904</v>
      </c>
      <c r="L104" s="15">
        <v>30000</v>
      </c>
    </row>
    <row r="105" spans="1:12" ht="36">
      <c r="A105" s="5">
        <v>101</v>
      </c>
      <c r="B105" s="6" t="s">
        <v>193</v>
      </c>
      <c r="C105" s="7" t="s">
        <v>192</v>
      </c>
      <c r="D105" s="7" t="s">
        <v>176</v>
      </c>
      <c r="E105" s="5" t="s">
        <v>18</v>
      </c>
      <c r="F105" s="5" t="str">
        <f>VLOOKUP(C105,'[1]7、重新确认支持的项目列表'!$C:$E,2,FALSE)</f>
        <v>4401963B71</v>
      </c>
      <c r="G105" s="5">
        <f>IFERROR(VLOOKUP(C105,'[2]企业经营情况表（市场监管局）'!R$1:S$23,2,FALSE),0)</f>
        <v>0</v>
      </c>
      <c r="H105" s="5">
        <f>VLOOKUP(C105,'[1]7、重新确认支持的项目列表'!$C:$E,3,FALSE)</f>
        <v>12851.8946</v>
      </c>
      <c r="I105" s="13">
        <v>49500</v>
      </c>
      <c r="J105" s="17">
        <v>30000</v>
      </c>
      <c r="K105" s="17">
        <v>49500</v>
      </c>
      <c r="L105" s="15">
        <v>30000</v>
      </c>
    </row>
    <row r="106" spans="1:12" ht="24">
      <c r="A106" s="5">
        <v>102</v>
      </c>
      <c r="B106" s="6" t="s">
        <v>164</v>
      </c>
      <c r="C106" s="7" t="s">
        <v>194</v>
      </c>
      <c r="D106" s="7" t="s">
        <v>176</v>
      </c>
      <c r="E106" s="5" t="s">
        <v>18</v>
      </c>
      <c r="F106" s="5" t="str">
        <f>VLOOKUP(C106,'[1]7、重新确认支持的项目列表'!$C:$E,2,FALSE)</f>
        <v>4401963CGZ</v>
      </c>
      <c r="G106" s="5">
        <f>IFERROR(VLOOKUP(C106,'[2]企业经营情况表（市场监管局）'!R$1:S$23,2,FALSE),0)</f>
        <v>0</v>
      </c>
      <c r="H106" s="5">
        <f>VLOOKUP(C106,'[1]7、重新确认支持的项目列表'!$C:$E,3,FALSE)</f>
        <v>270.87549999999999</v>
      </c>
      <c r="I106" s="13">
        <v>80000</v>
      </c>
      <c r="J106" s="17">
        <v>30000</v>
      </c>
      <c r="K106" s="17">
        <v>48000</v>
      </c>
      <c r="L106" s="15">
        <v>30000</v>
      </c>
    </row>
    <row r="107" spans="1:12" ht="24">
      <c r="A107" s="5">
        <v>103</v>
      </c>
      <c r="B107" s="6" t="s">
        <v>195</v>
      </c>
      <c r="C107" s="7" t="s">
        <v>196</v>
      </c>
      <c r="D107" s="7" t="s">
        <v>176</v>
      </c>
      <c r="E107" s="5" t="s">
        <v>18</v>
      </c>
      <c r="F107" s="5">
        <f>VLOOKUP(C107,'[1]7、重新确认支持的项目列表'!$C:$E,2,FALSE)</f>
        <v>4451963380</v>
      </c>
      <c r="G107" s="5">
        <f>IFERROR(VLOOKUP(C107,'[2]企业经营情况表（市场监管局）'!R$1:S$23,2,FALSE),0)</f>
        <v>0</v>
      </c>
      <c r="H107" s="5">
        <f>VLOOKUP(C107,'[1]7、重新确认支持的项目列表'!$C:$E,3,FALSE)</f>
        <v>7938.0964000000004</v>
      </c>
      <c r="I107" s="13">
        <v>119000</v>
      </c>
      <c r="J107" s="17">
        <v>30000</v>
      </c>
      <c r="K107" s="17">
        <v>30644.240000000002</v>
      </c>
      <c r="L107" s="15">
        <v>24515.39</v>
      </c>
    </row>
    <row r="108" spans="1:12" ht="24">
      <c r="A108" s="5">
        <v>104</v>
      </c>
      <c r="B108" s="6" t="s">
        <v>197</v>
      </c>
      <c r="C108" s="7" t="s">
        <v>198</v>
      </c>
      <c r="D108" s="7" t="s">
        <v>199</v>
      </c>
      <c r="E108" s="5" t="s">
        <v>18</v>
      </c>
      <c r="F108" s="5" t="str">
        <f>VLOOKUP(C108,'[1]7、重新确认支持的项目列表'!$C:$E,2,FALSE)</f>
        <v>44309653SM</v>
      </c>
      <c r="G108" s="5">
        <f>IFERROR(VLOOKUP(C108,'[2]企业经营情况表（市场监管局）'!R$1:S$23,2,FALSE),0)</f>
        <v>0</v>
      </c>
      <c r="H108" s="5">
        <f>VLOOKUP(C108,'[1]7、重新确认支持的项目列表'!$C:$E,3,FALSE)</f>
        <v>0.61029999999999995</v>
      </c>
      <c r="I108" s="13">
        <v>159879</v>
      </c>
      <c r="J108" s="14">
        <v>30000</v>
      </c>
      <c r="K108" s="14">
        <v>77052.92</v>
      </c>
      <c r="L108" s="15">
        <v>30000</v>
      </c>
    </row>
    <row r="109" spans="1:12" ht="24">
      <c r="A109" s="5">
        <v>105</v>
      </c>
      <c r="B109" s="6" t="s">
        <v>200</v>
      </c>
      <c r="C109" s="7" t="s">
        <v>201</v>
      </c>
      <c r="D109" s="7" t="s">
        <v>199</v>
      </c>
      <c r="E109" s="5" t="s">
        <v>18</v>
      </c>
      <c r="F109" s="5" t="str">
        <f>VLOOKUP(C109,'[1]7、重新确认支持的项目列表'!$C:$E,2,FALSE)</f>
        <v>443096533M</v>
      </c>
      <c r="G109" s="5">
        <f>IFERROR(VLOOKUP(C109,'[2]企业经营情况表（市场监管局）'!R$1:S$23,2,FALSE),0)</f>
        <v>0</v>
      </c>
      <c r="H109" s="5">
        <f>VLOOKUP(C109,'[1]7、重新确认支持的项目列表'!$C:$E,3,FALSE)</f>
        <v>4.0899999999999999E-2</v>
      </c>
      <c r="I109" s="13">
        <v>39463.199999999997</v>
      </c>
      <c r="J109" s="14">
        <v>30000</v>
      </c>
      <c r="K109" s="14">
        <v>18858.400000000001</v>
      </c>
      <c r="L109" s="15">
        <v>15086.72</v>
      </c>
    </row>
    <row r="110" spans="1:12" ht="24">
      <c r="A110" s="5">
        <v>106</v>
      </c>
      <c r="B110" s="6" t="s">
        <v>202</v>
      </c>
      <c r="C110" s="7" t="s">
        <v>203</v>
      </c>
      <c r="D110" s="7" t="s">
        <v>199</v>
      </c>
      <c r="E110" s="5" t="s">
        <v>18</v>
      </c>
      <c r="F110" s="5" t="str">
        <f>VLOOKUP(C110,'[1]7、重新确认支持的项目列表'!$C:$E,2,FALSE)</f>
        <v>443096609G</v>
      </c>
      <c r="G110" s="5">
        <f>IFERROR(VLOOKUP(C110,'[2]企业经营情况表（市场监管局）'!R$1:S$23,2,FALSE),0)</f>
        <v>0</v>
      </c>
      <c r="H110" s="5">
        <f>VLOOKUP(C110,'[1]7、重新确认支持的项目列表'!$C:$E,3,FALSE)</f>
        <v>9341.3741000000009</v>
      </c>
      <c r="I110" s="13">
        <v>68792</v>
      </c>
      <c r="J110" s="14">
        <v>30000</v>
      </c>
      <c r="K110" s="14">
        <v>55845</v>
      </c>
      <c r="L110" s="15">
        <v>30000</v>
      </c>
    </row>
    <row r="111" spans="1:12">
      <c r="A111" s="5">
        <v>107</v>
      </c>
      <c r="B111" s="6" t="s">
        <v>204</v>
      </c>
      <c r="C111" s="7" t="s">
        <v>205</v>
      </c>
      <c r="D111" s="7" t="s">
        <v>199</v>
      </c>
      <c r="E111" s="5" t="s">
        <v>18</v>
      </c>
      <c r="F111" s="5">
        <f>VLOOKUP(C111,'[1]7、重新确认支持的项目列表'!$C:$E,2,FALSE)</f>
        <v>4451963943</v>
      </c>
      <c r="G111" s="5">
        <f>IFERROR(VLOOKUP(C111,'[2]企业经营情况表（市场监管局）'!R$1:S$23,2,FALSE),0)</f>
        <v>0</v>
      </c>
      <c r="H111" s="5">
        <f>VLOOKUP(C111,'[1]7、重新确认支持的项目列表'!$C:$E,3,FALSE)</f>
        <v>33414.8145</v>
      </c>
      <c r="I111" s="13">
        <v>143732.95000000001</v>
      </c>
      <c r="J111" s="14">
        <v>30000</v>
      </c>
      <c r="K111" s="14">
        <v>82370.080000000002</v>
      </c>
      <c r="L111" s="15">
        <v>30000</v>
      </c>
    </row>
    <row r="112" spans="1:12" ht="24">
      <c r="A112" s="5">
        <v>108</v>
      </c>
      <c r="B112" s="6" t="s">
        <v>206</v>
      </c>
      <c r="C112" s="7" t="s">
        <v>207</v>
      </c>
      <c r="D112" s="7" t="s">
        <v>199</v>
      </c>
      <c r="E112" s="5" t="s">
        <v>18</v>
      </c>
      <c r="F112" s="5" t="str">
        <f>VLOOKUP(C112,'[1]7、重新确认支持的项目列表'!$C:$E,2,FALSE)</f>
        <v>443096538M</v>
      </c>
      <c r="G112" s="5">
        <f>IFERROR(VLOOKUP(C112,'[2]企业经营情况表（市场监管局）'!R$1:S$23,2,FALSE),0)</f>
        <v>0</v>
      </c>
      <c r="H112" s="5">
        <f>VLOOKUP(C112,'[1]7、重新确认支持的项目列表'!$C:$E,3,FALSE)</f>
        <v>674.43510000000003</v>
      </c>
      <c r="I112" s="13">
        <v>40599</v>
      </c>
      <c r="J112" s="14">
        <v>30000</v>
      </c>
      <c r="K112" s="14">
        <v>35101.58</v>
      </c>
      <c r="L112" s="15">
        <v>28081.26</v>
      </c>
    </row>
    <row r="113" spans="1:12" ht="24">
      <c r="A113" s="5">
        <v>109</v>
      </c>
      <c r="B113" s="6" t="s">
        <v>208</v>
      </c>
      <c r="C113" s="7" t="s">
        <v>209</v>
      </c>
      <c r="D113" s="7" t="s">
        <v>199</v>
      </c>
      <c r="E113" s="5" t="s">
        <v>18</v>
      </c>
      <c r="F113" s="5" t="str">
        <f>VLOOKUP(C113,'[1]7、重新确认支持的项目列表'!$C:$E,2,FALSE)</f>
        <v>44309650KE</v>
      </c>
      <c r="G113" s="5">
        <f>IFERROR(VLOOKUP(C113,'[2]企业经营情况表（市场监管局）'!R$1:S$23,2,FALSE),0)</f>
        <v>0</v>
      </c>
      <c r="H113" s="5">
        <f>VLOOKUP(C113,'[1]7、重新确认支持的项目列表'!$C:$E,3,FALSE)</f>
        <v>501.8329</v>
      </c>
      <c r="I113" s="13">
        <v>35800</v>
      </c>
      <c r="J113" s="14">
        <v>28640</v>
      </c>
      <c r="K113" s="14">
        <v>35800</v>
      </c>
      <c r="L113" s="15">
        <v>28640</v>
      </c>
    </row>
    <row r="114" spans="1:12" ht="24">
      <c r="A114" s="5">
        <v>110</v>
      </c>
      <c r="B114" s="6" t="s">
        <v>210</v>
      </c>
      <c r="C114" s="7" t="s">
        <v>211</v>
      </c>
      <c r="D114" s="7" t="s">
        <v>212</v>
      </c>
      <c r="E114" s="5" t="s">
        <v>18</v>
      </c>
      <c r="F114" s="5" t="str">
        <f>VLOOKUP(C114,'[1]7、重新确认支持的项目列表'!$C:$E,2,FALSE)</f>
        <v>4401968CXH</v>
      </c>
      <c r="G114" s="5">
        <f>IFERROR(VLOOKUP(C114,'[2]企业经营情况表（市场监管局）'!R$1:S$23,2,FALSE),0)</f>
        <v>0</v>
      </c>
      <c r="H114" s="5">
        <f>VLOOKUP(C114,'[1]7、重新确认支持的项目列表'!$C:$E,3,FALSE)</f>
        <v>20.807400000000001</v>
      </c>
      <c r="I114" s="13">
        <v>42120</v>
      </c>
      <c r="J114" s="14">
        <v>30000</v>
      </c>
      <c r="K114" s="14">
        <v>42120</v>
      </c>
      <c r="L114" s="15">
        <v>30000</v>
      </c>
    </row>
    <row r="115" spans="1:12" ht="36">
      <c r="A115" s="5">
        <v>111</v>
      </c>
      <c r="B115" s="6" t="s">
        <v>213</v>
      </c>
      <c r="C115" s="7" t="s">
        <v>214</v>
      </c>
      <c r="D115" s="7" t="s">
        <v>212</v>
      </c>
      <c r="E115" s="5" t="s">
        <v>18</v>
      </c>
      <c r="F115" s="5">
        <f>VLOOKUP(C115,'[1]7、重新确认支持的项目列表'!$C:$E,2,FALSE)</f>
        <v>4401968869</v>
      </c>
      <c r="G115" s="5">
        <f>IFERROR(VLOOKUP(C115,'[2]企业经营情况表（市场监管局）'!R$1:S$23,2,FALSE),0)</f>
        <v>0</v>
      </c>
      <c r="H115" s="5">
        <f>VLOOKUP(C115,'[1]7、重新确认支持的项目列表'!$C:$E,3,FALSE)</f>
        <v>14688.6384</v>
      </c>
      <c r="I115" s="13">
        <v>105791.36</v>
      </c>
      <c r="J115" s="14">
        <v>30000</v>
      </c>
      <c r="K115" s="14">
        <v>16367.49</v>
      </c>
      <c r="L115" s="15">
        <v>13093.99</v>
      </c>
    </row>
    <row r="116" spans="1:12" ht="24">
      <c r="A116" s="5">
        <v>112</v>
      </c>
      <c r="B116" s="5" t="s">
        <v>215</v>
      </c>
      <c r="C116" s="7" t="s">
        <v>216</v>
      </c>
      <c r="D116" s="7" t="s">
        <v>212</v>
      </c>
      <c r="E116" s="5" t="s">
        <v>18</v>
      </c>
      <c r="F116" s="5" t="str">
        <f>VLOOKUP(C116,'[1]7、重新确认支持的项目列表'!$C:$E,2,FALSE)</f>
        <v>4401968CHV</v>
      </c>
      <c r="G116" s="5">
        <f>IFERROR(VLOOKUP(C116,'[2]企业经营情况表（市场监管局）'!R$1:S$23,2,FALSE),0)</f>
        <v>0</v>
      </c>
      <c r="H116" s="5">
        <f>VLOOKUP(C116,'[1]7、重新确认支持的项目列表'!$C:$E,3,FALSE)</f>
        <v>2.7199999999999998E-2</v>
      </c>
      <c r="I116" s="13">
        <v>94610</v>
      </c>
      <c r="J116" s="14">
        <v>30000</v>
      </c>
      <c r="K116" s="14">
        <v>49356</v>
      </c>
      <c r="L116" s="15">
        <v>30000</v>
      </c>
    </row>
    <row r="117" spans="1:12" ht="24">
      <c r="A117" s="5">
        <v>113</v>
      </c>
      <c r="B117" s="6" t="s">
        <v>217</v>
      </c>
      <c r="C117" s="7" t="s">
        <v>218</v>
      </c>
      <c r="D117" s="7" t="s">
        <v>212</v>
      </c>
      <c r="E117" s="5" t="s">
        <v>18</v>
      </c>
      <c r="F117" s="5" t="str">
        <f>VLOOKUP(C117,'[1]7、重新确认支持的项目列表'!$C:$E,2,FALSE)</f>
        <v>4401968B8L</v>
      </c>
      <c r="G117" s="5">
        <f>IFERROR(VLOOKUP(C117,'[2]企业经营情况表（市场监管局）'!R$1:S$23,2,FALSE),0)</f>
        <v>0</v>
      </c>
      <c r="H117" s="5">
        <f>VLOOKUP(C117,'[1]7、重新确认支持的项目列表'!$C:$E,3,FALSE)</f>
        <v>1645.5020999999999</v>
      </c>
      <c r="I117" s="13">
        <v>39800</v>
      </c>
      <c r="J117" s="14">
        <v>30000</v>
      </c>
      <c r="K117" s="14">
        <v>39800</v>
      </c>
      <c r="L117" s="15">
        <v>30000</v>
      </c>
    </row>
    <row r="118" spans="1:12" ht="24">
      <c r="A118" s="5">
        <v>114</v>
      </c>
      <c r="B118" s="6" t="s">
        <v>219</v>
      </c>
      <c r="C118" s="7" t="s">
        <v>220</v>
      </c>
      <c r="D118" s="7" t="s">
        <v>212</v>
      </c>
      <c r="E118" s="5" t="s">
        <v>18</v>
      </c>
      <c r="F118" s="5">
        <f>VLOOKUP(C118,'[1]7、重新确认支持的项目列表'!$C:$E,2,FALSE)</f>
        <v>4401968982</v>
      </c>
      <c r="G118" s="5">
        <f>IFERROR(VLOOKUP(C118,'[2]企业经营情况表（市场监管局）'!R$1:S$23,2,FALSE),0)</f>
        <v>0</v>
      </c>
      <c r="H118" s="5">
        <f>VLOOKUP(C118,'[1]7、重新确认支持的项目列表'!$C:$E,3,FALSE)</f>
        <v>23829.173699999999</v>
      </c>
      <c r="I118" s="13">
        <v>36360</v>
      </c>
      <c r="J118" s="14">
        <v>30000</v>
      </c>
      <c r="K118" s="14">
        <v>36360</v>
      </c>
      <c r="L118" s="15">
        <v>29088</v>
      </c>
    </row>
    <row r="119" spans="1:12" ht="24">
      <c r="A119" s="5">
        <v>115</v>
      </c>
      <c r="B119" s="6" t="s">
        <v>166</v>
      </c>
      <c r="C119" s="7" t="s">
        <v>221</v>
      </c>
      <c r="D119" s="7" t="s">
        <v>212</v>
      </c>
      <c r="E119" s="5" t="s">
        <v>18</v>
      </c>
      <c r="F119" s="5">
        <f>VLOOKUP(C119,'[1]7、重新确认支持的项目列表'!$C:$E,2,FALSE)</f>
        <v>4451966184</v>
      </c>
      <c r="G119" s="5">
        <f>IFERROR(VLOOKUP(C119,'[2]企业经营情况表（市场监管局）'!R$1:S$23,2,FALSE),0)</f>
        <v>0</v>
      </c>
      <c r="H119" s="5">
        <f>VLOOKUP(C119,'[1]7、重新确认支持的项目列表'!$C:$E,3,FALSE)</f>
        <v>507.18169999999998</v>
      </c>
      <c r="I119" s="13">
        <v>51500</v>
      </c>
      <c r="J119" s="14">
        <v>30000</v>
      </c>
      <c r="K119" s="14">
        <v>51500</v>
      </c>
      <c r="L119" s="15">
        <v>30000</v>
      </c>
    </row>
    <row r="120" spans="1:12" ht="24">
      <c r="A120" s="5">
        <v>116</v>
      </c>
      <c r="B120" s="6" t="s">
        <v>222</v>
      </c>
      <c r="C120" s="7" t="s">
        <v>223</v>
      </c>
      <c r="D120" s="7" t="s">
        <v>212</v>
      </c>
      <c r="E120" s="5" t="s">
        <v>18</v>
      </c>
      <c r="F120" s="5" t="str">
        <f>VLOOKUP(C120,'[1]7、重新确认支持的项目列表'!$C:$E,2,FALSE)</f>
        <v>4401968BJX</v>
      </c>
      <c r="G120" s="5">
        <f>IFERROR(VLOOKUP(C120,'[2]企业经营情况表（市场监管局）'!R$1:S$23,2,FALSE),0)</f>
        <v>0</v>
      </c>
      <c r="H120" s="5">
        <f>VLOOKUP(C120,'[1]7、重新确认支持的项目列表'!$C:$E,3,FALSE)</f>
        <v>117.7435</v>
      </c>
      <c r="I120" s="13">
        <v>62506</v>
      </c>
      <c r="J120" s="14">
        <v>30000</v>
      </c>
      <c r="K120" s="14">
        <v>42623.35</v>
      </c>
      <c r="L120" s="15">
        <v>30000</v>
      </c>
    </row>
    <row r="121" spans="1:12" ht="24">
      <c r="A121" s="5">
        <v>117</v>
      </c>
      <c r="B121" s="6" t="s">
        <v>224</v>
      </c>
      <c r="C121" s="7" t="s">
        <v>225</v>
      </c>
      <c r="D121" s="7" t="s">
        <v>212</v>
      </c>
      <c r="E121" s="5" t="s">
        <v>18</v>
      </c>
      <c r="F121" s="5" t="str">
        <f>VLOOKUP(C121,'[1]7、重新确认支持的项目列表'!$C:$E,2,FALSE)</f>
        <v>4401968AXL</v>
      </c>
      <c r="G121" s="5">
        <f>IFERROR(VLOOKUP(C121,'[2]企业经营情况表（市场监管局）'!R$1:S$23,2,FALSE),0)</f>
        <v>0</v>
      </c>
      <c r="H121" s="5">
        <f>VLOOKUP(C121,'[1]7、重新确认支持的项目列表'!$C:$E,3,FALSE)</f>
        <v>899.60109999999997</v>
      </c>
      <c r="I121" s="13">
        <v>60339</v>
      </c>
      <c r="J121" s="14">
        <v>30000</v>
      </c>
      <c r="K121" s="14">
        <v>33800</v>
      </c>
      <c r="L121" s="15">
        <v>27040</v>
      </c>
    </row>
    <row r="122" spans="1:12" ht="24">
      <c r="A122" s="5">
        <v>118</v>
      </c>
      <c r="B122" s="6" t="s">
        <v>226</v>
      </c>
      <c r="C122" s="7" t="s">
        <v>227</v>
      </c>
      <c r="D122" s="7" t="s">
        <v>212</v>
      </c>
      <c r="E122" s="5" t="s">
        <v>18</v>
      </c>
      <c r="F122" s="5" t="str">
        <f>VLOOKUP(C122,'[1]7、重新确认支持的项目列表'!$C:$E,2,FALSE)</f>
        <v>4401968AG8</v>
      </c>
      <c r="G122" s="5">
        <f>IFERROR(VLOOKUP(C122,'[2]企业经营情况表（市场监管局）'!R$1:S$23,2,FALSE),0)</f>
        <v>0</v>
      </c>
      <c r="H122" s="5">
        <f>VLOOKUP(C122,'[1]7、重新确认支持的项目列表'!$C:$E,3,FALSE)</f>
        <v>1148.8463999999999</v>
      </c>
      <c r="I122" s="13">
        <v>42000</v>
      </c>
      <c r="J122" s="14">
        <v>30000</v>
      </c>
      <c r="K122" s="14">
        <v>42000</v>
      </c>
      <c r="L122" s="15">
        <v>30000</v>
      </c>
    </row>
    <row r="123" spans="1:12" ht="24">
      <c r="A123" s="5">
        <v>119</v>
      </c>
      <c r="B123" s="6" t="s">
        <v>222</v>
      </c>
      <c r="C123" s="7" t="s">
        <v>228</v>
      </c>
      <c r="D123" s="7" t="s">
        <v>212</v>
      </c>
      <c r="E123" s="5" t="s">
        <v>18</v>
      </c>
      <c r="F123" s="5">
        <f>VLOOKUP(C123,'[1]7、重新确认支持的项目列表'!$C:$E,2,FALSE)</f>
        <v>4401948332</v>
      </c>
      <c r="G123" s="5">
        <f>IFERROR(VLOOKUP(C123,'[2]企业经营情况表（市场监管局）'!R$1:S$23,2,FALSE),0)</f>
        <v>0</v>
      </c>
      <c r="H123" s="5">
        <f>VLOOKUP(C123,'[1]7、重新确认支持的项目列表'!$C:$E,3,FALSE)</f>
        <v>6718.6954999999998</v>
      </c>
      <c r="I123" s="13">
        <v>58023</v>
      </c>
      <c r="J123" s="14">
        <v>30000</v>
      </c>
      <c r="K123" s="14">
        <v>42623.35</v>
      </c>
      <c r="L123" s="15">
        <v>30000</v>
      </c>
    </row>
    <row r="124" spans="1:12" ht="24">
      <c r="A124" s="5">
        <v>120</v>
      </c>
      <c r="B124" s="6" t="s">
        <v>166</v>
      </c>
      <c r="C124" s="7" t="s">
        <v>229</v>
      </c>
      <c r="D124" s="7" t="s">
        <v>212</v>
      </c>
      <c r="E124" s="5" t="s">
        <v>18</v>
      </c>
      <c r="F124" s="5" t="str">
        <f>VLOOKUP(C124,'[1]7、重新确认支持的项目列表'!$C:$E,2,FALSE)</f>
        <v>44019689JK</v>
      </c>
      <c r="G124" s="5">
        <f>IFERROR(VLOOKUP(C124,'[2]企业经营情况表（市场监管局）'!R$1:S$23,2,FALSE),0)</f>
        <v>0</v>
      </c>
      <c r="H124" s="5">
        <f>VLOOKUP(C124,'[1]7、重新确认支持的项目列表'!$C:$E,3,FALSE)</f>
        <v>1249.04</v>
      </c>
      <c r="I124" s="13">
        <v>48500</v>
      </c>
      <c r="J124" s="14">
        <v>30000</v>
      </c>
      <c r="K124" s="14">
        <v>48500</v>
      </c>
      <c r="L124" s="15">
        <v>30000</v>
      </c>
    </row>
    <row r="125" spans="1:12" ht="24">
      <c r="A125" s="5">
        <v>121</v>
      </c>
      <c r="B125" s="6" t="s">
        <v>230</v>
      </c>
      <c r="C125" s="7" t="s">
        <v>231</v>
      </c>
      <c r="D125" s="7" t="s">
        <v>212</v>
      </c>
      <c r="E125" s="5" t="s">
        <v>18</v>
      </c>
      <c r="F125" s="5" t="str">
        <f>VLOOKUP(C125,'[1]7、重新确认支持的项目列表'!$C:$E,2,FALSE)</f>
        <v>4401968CY6</v>
      </c>
      <c r="G125" s="5">
        <f>IFERROR(VLOOKUP(C125,'[2]企业经营情况表（市场监管局）'!R$1:S$23,2,FALSE),0)</f>
        <v>0</v>
      </c>
      <c r="H125" s="5">
        <f>VLOOKUP(C125,'[1]7、重新确认支持的项目列表'!$C:$E,3,FALSE)</f>
        <v>270.065</v>
      </c>
      <c r="I125" s="13">
        <v>49296</v>
      </c>
      <c r="J125" s="14">
        <v>30000</v>
      </c>
      <c r="K125" s="14">
        <v>36972</v>
      </c>
      <c r="L125" s="15">
        <v>29577.599999999999</v>
      </c>
    </row>
    <row r="126" spans="1:12" ht="24">
      <c r="A126" s="5">
        <v>122</v>
      </c>
      <c r="B126" s="6" t="s">
        <v>232</v>
      </c>
      <c r="C126" s="7" t="s">
        <v>233</v>
      </c>
      <c r="D126" s="7" t="s">
        <v>212</v>
      </c>
      <c r="E126" s="5" t="s">
        <v>18</v>
      </c>
      <c r="F126" s="5" t="str">
        <f>VLOOKUP(C126,'[1]7、重新确认支持的项目列表'!$C:$E,2,FALSE)</f>
        <v>44019689J8</v>
      </c>
      <c r="G126" s="5">
        <f>IFERROR(VLOOKUP(C126,'[2]企业经营情况表（市场监管局）'!R$1:S$23,2,FALSE),0)</f>
        <v>0</v>
      </c>
      <c r="H126" s="5">
        <f>VLOOKUP(C126,'[1]7、重新确认支持的项目列表'!$C:$E,3,FALSE)</f>
        <v>7.0587</v>
      </c>
      <c r="I126" s="13">
        <v>42850</v>
      </c>
      <c r="J126" s="15">
        <v>30000</v>
      </c>
      <c r="K126" s="15">
        <v>42250</v>
      </c>
      <c r="L126" s="15">
        <v>30000</v>
      </c>
    </row>
    <row r="127" spans="1:12" ht="24">
      <c r="A127" s="5">
        <v>123</v>
      </c>
      <c r="B127" s="6" t="s">
        <v>234</v>
      </c>
      <c r="C127" s="7" t="s">
        <v>235</v>
      </c>
      <c r="D127" s="7" t="s">
        <v>212</v>
      </c>
      <c r="E127" s="5" t="s">
        <v>18</v>
      </c>
      <c r="F127" s="5" t="str">
        <f>VLOOKUP(C127,'[1]7、重新确认支持的项目列表'!$C:$E,2,FALSE)</f>
        <v>4401968CBU</v>
      </c>
      <c r="G127" s="5">
        <f>IFERROR(VLOOKUP(C127,'[2]企业经营情况表（市场监管局）'!R$1:S$23,2,FALSE),0)</f>
        <v>0</v>
      </c>
      <c r="H127" s="5">
        <f>VLOOKUP(C127,'[1]7、重新确认支持的项目列表'!$C:$E,3,FALSE)</f>
        <v>6.1753999999999998</v>
      </c>
      <c r="I127" s="13">
        <v>51480</v>
      </c>
      <c r="J127" s="14">
        <v>30000</v>
      </c>
      <c r="K127" s="14">
        <v>46800</v>
      </c>
      <c r="L127" s="15">
        <v>30000</v>
      </c>
    </row>
    <row r="128" spans="1:12" ht="24">
      <c r="A128" s="5">
        <v>124</v>
      </c>
      <c r="B128" s="6" t="s">
        <v>236</v>
      </c>
      <c r="C128" s="7" t="s">
        <v>237</v>
      </c>
      <c r="D128" s="7" t="s">
        <v>212</v>
      </c>
      <c r="E128" s="5" t="s">
        <v>18</v>
      </c>
      <c r="F128" s="5" t="str">
        <f>VLOOKUP(C128,'[1]7、重新确认支持的项目列表'!$C:$E,2,FALSE)</f>
        <v>4401968A4Y</v>
      </c>
      <c r="G128" s="5">
        <f>IFERROR(VLOOKUP(C128,'[2]企业经营情况表（市场监管局）'!R$1:S$23,2,FALSE),0)</f>
        <v>0</v>
      </c>
      <c r="H128" s="5">
        <f>VLOOKUP(C128,'[1]7、重新确认支持的项目列表'!$C:$E,3,FALSE)</f>
        <v>1167.4306999999999</v>
      </c>
      <c r="I128" s="13">
        <v>33430</v>
      </c>
      <c r="J128" s="14">
        <v>26744</v>
      </c>
      <c r="K128" s="14">
        <v>33430.080000000002</v>
      </c>
      <c r="L128" s="15">
        <v>26744</v>
      </c>
    </row>
    <row r="129" spans="1:12" ht="36">
      <c r="A129" s="5">
        <v>125</v>
      </c>
      <c r="B129" s="6" t="s">
        <v>238</v>
      </c>
      <c r="C129" s="7" t="s">
        <v>239</v>
      </c>
      <c r="D129" s="7" t="s">
        <v>212</v>
      </c>
      <c r="E129" s="5" t="s">
        <v>18</v>
      </c>
      <c r="F129" s="5" t="str">
        <f>VLOOKUP(C129,'[1]7、重新确认支持的项目列表'!$C:$E,2,FALSE)</f>
        <v>4401968CHS</v>
      </c>
      <c r="G129" s="5">
        <f>IFERROR(VLOOKUP(C129,'[2]企业经营情况表（市场监管局）'!R$1:S$23,2,FALSE),0)</f>
        <v>0</v>
      </c>
      <c r="H129" s="5">
        <f>VLOOKUP(C129,'[1]7、重新确认支持的项目列表'!$C:$E,3,FALSE)</f>
        <v>3153.2453999999998</v>
      </c>
      <c r="I129" s="13">
        <v>38280</v>
      </c>
      <c r="J129" s="14">
        <v>30000</v>
      </c>
      <c r="K129" s="14">
        <v>29800</v>
      </c>
      <c r="L129" s="15">
        <v>23840</v>
      </c>
    </row>
    <row r="130" spans="1:12" ht="24">
      <c r="A130" s="5">
        <v>126</v>
      </c>
      <c r="B130" s="6" t="s">
        <v>240</v>
      </c>
      <c r="C130" s="7" t="s">
        <v>241</v>
      </c>
      <c r="D130" s="7" t="s">
        <v>212</v>
      </c>
      <c r="E130" s="5" t="s">
        <v>18</v>
      </c>
      <c r="F130" s="5" t="str">
        <f>VLOOKUP(C130,'[1]7、重新确认支持的项目列表'!$C:$E,2,FALSE)</f>
        <v>4401963CLQ</v>
      </c>
      <c r="G130" s="5">
        <f>IFERROR(VLOOKUP(C130,'[2]企业经营情况表（市场监管局）'!R$1:S$23,2,FALSE),0)</f>
        <v>0</v>
      </c>
      <c r="H130" s="5">
        <f>VLOOKUP(C130,'[1]7、重新确认支持的项目列表'!$C:$E,3,FALSE)</f>
        <v>356.47120000000001</v>
      </c>
      <c r="I130" s="13">
        <v>41605</v>
      </c>
      <c r="J130" s="14">
        <v>30000</v>
      </c>
      <c r="K130" s="14">
        <v>39250.81</v>
      </c>
      <c r="L130" s="15">
        <v>30000</v>
      </c>
    </row>
    <row r="131" spans="1:12" ht="24">
      <c r="A131" s="5">
        <v>127</v>
      </c>
      <c r="B131" s="6" t="s">
        <v>242</v>
      </c>
      <c r="C131" s="7" t="s">
        <v>243</v>
      </c>
      <c r="D131" s="7" t="s">
        <v>244</v>
      </c>
      <c r="E131" s="5" t="s">
        <v>18</v>
      </c>
      <c r="F131" s="5" t="str">
        <f>VLOOKUP(C131,'[1]7、重新确认支持的项目列表'!$C:$E,2,FALSE)</f>
        <v>440196004U</v>
      </c>
      <c r="G131" s="5">
        <f>IFERROR(VLOOKUP(C131,'[2]企业经营情况表（市场监管局）'!R$1:S$23,2,FALSE),0)</f>
        <v>0</v>
      </c>
      <c r="H131" s="5">
        <v>0</v>
      </c>
      <c r="I131" s="13">
        <v>33800</v>
      </c>
      <c r="J131" s="14">
        <v>27040</v>
      </c>
      <c r="K131" s="14">
        <v>33800</v>
      </c>
      <c r="L131" s="15">
        <v>27040</v>
      </c>
    </row>
    <row r="132" spans="1:12" ht="24">
      <c r="A132" s="5">
        <v>128</v>
      </c>
      <c r="B132" s="6" t="s">
        <v>172</v>
      </c>
      <c r="C132" s="7" t="s">
        <v>243</v>
      </c>
      <c r="D132" s="7" t="s">
        <v>244</v>
      </c>
      <c r="E132" s="5" t="s">
        <v>18</v>
      </c>
      <c r="F132" s="5" t="str">
        <f>VLOOKUP(C132,'[1]7、重新确认支持的项目列表'!$C:$E,2,FALSE)</f>
        <v>440196004U</v>
      </c>
      <c r="G132" s="5">
        <f>IFERROR(VLOOKUP(C132,'[2]企业经营情况表（市场监管局）'!R$1:S$23,2,FALSE),0)</f>
        <v>0</v>
      </c>
      <c r="H132" s="5">
        <v>0</v>
      </c>
      <c r="I132" s="13">
        <v>39800</v>
      </c>
      <c r="J132" s="14">
        <v>30000</v>
      </c>
      <c r="K132" s="14">
        <v>39800</v>
      </c>
      <c r="L132" s="15">
        <v>30000</v>
      </c>
    </row>
    <row r="133" spans="1:12" ht="24">
      <c r="A133" s="5">
        <v>129</v>
      </c>
      <c r="B133" s="6" t="s">
        <v>245</v>
      </c>
      <c r="C133" s="7" t="s">
        <v>246</v>
      </c>
      <c r="D133" s="7" t="s">
        <v>244</v>
      </c>
      <c r="E133" s="5" t="s">
        <v>18</v>
      </c>
      <c r="F133" s="5" t="str">
        <f>VLOOKUP(C133,'[1]7、重新确认支持的项目列表'!$C:$E,2,FALSE)</f>
        <v>44019609N3</v>
      </c>
      <c r="G133" s="5">
        <f>IFERROR(VLOOKUP(C133,'[2]企业经营情况表（市场监管局）'!R$1:S$23,2,FALSE),0)</f>
        <v>0</v>
      </c>
      <c r="H133" s="5">
        <f>VLOOKUP(C133,'[1]7、重新确认支持的项目列表'!$C:$E,3,FALSE)</f>
        <v>253.13929999999999</v>
      </c>
      <c r="I133" s="13">
        <v>57231</v>
      </c>
      <c r="J133" s="14">
        <v>30000</v>
      </c>
      <c r="K133" s="14">
        <v>40116.1</v>
      </c>
      <c r="L133" s="15">
        <v>30000</v>
      </c>
    </row>
    <row r="134" spans="1:12" ht="24">
      <c r="A134" s="5">
        <v>130</v>
      </c>
      <c r="B134" s="6" t="s">
        <v>247</v>
      </c>
      <c r="C134" s="7" t="s">
        <v>248</v>
      </c>
      <c r="D134" s="7" t="s">
        <v>244</v>
      </c>
      <c r="E134" s="5" t="s">
        <v>18</v>
      </c>
      <c r="F134" s="5">
        <f>VLOOKUP(C134,'[1]7、重新确认支持的项目列表'!$C:$E,2,FALSE)</f>
        <v>4401961798</v>
      </c>
      <c r="G134" s="5">
        <f>IFERROR(VLOOKUP(C134,'[2]企业经营情况表（市场监管局）'!R$1:S$23,2,FALSE),0)</f>
        <v>0</v>
      </c>
      <c r="H134" s="5">
        <f>VLOOKUP(C134,'[1]7、重新确认支持的项目列表'!$C:$E,3,FALSE)</f>
        <v>11399.8099</v>
      </c>
      <c r="I134" s="13">
        <v>42272.85</v>
      </c>
      <c r="J134" s="14">
        <v>30000</v>
      </c>
      <c r="K134" s="14">
        <v>29215.8</v>
      </c>
      <c r="L134" s="15">
        <v>23372.639999999999</v>
      </c>
    </row>
    <row r="135" spans="1:12" ht="24">
      <c r="A135" s="5">
        <v>131</v>
      </c>
      <c r="B135" s="6" t="s">
        <v>172</v>
      </c>
      <c r="C135" s="7" t="s">
        <v>249</v>
      </c>
      <c r="D135" s="7" t="s">
        <v>244</v>
      </c>
      <c r="E135" s="5" t="s">
        <v>18</v>
      </c>
      <c r="F135" s="5">
        <f>VLOOKUP(C135,'[1]7、重新确认支持的项目列表'!$C:$E,2,FALSE)</f>
        <v>4401961956</v>
      </c>
      <c r="G135" s="5">
        <f>IFERROR(VLOOKUP(C135,'[2]企业经营情况表（市场监管局）'!R$1:S$23,2,FALSE),0)</f>
        <v>0</v>
      </c>
      <c r="H135" s="5">
        <v>0</v>
      </c>
      <c r="I135" s="13">
        <v>39800</v>
      </c>
      <c r="J135" s="14">
        <v>30000</v>
      </c>
      <c r="K135" s="14">
        <v>39800</v>
      </c>
      <c r="L135" s="15">
        <v>30000</v>
      </c>
    </row>
    <row r="136" spans="1:12" ht="24">
      <c r="A136" s="5">
        <v>132</v>
      </c>
      <c r="B136" s="6" t="s">
        <v>250</v>
      </c>
      <c r="C136" s="7" t="s">
        <v>251</v>
      </c>
      <c r="D136" s="7" t="s">
        <v>244</v>
      </c>
      <c r="E136" s="5" t="s">
        <v>18</v>
      </c>
      <c r="F136" s="5" t="s">
        <v>183</v>
      </c>
      <c r="G136" s="5">
        <f>IFERROR(VLOOKUP(C136,'[2]企业经营情况表（市场监管局）'!R$1:S$23,2,FALSE),0)</f>
        <v>0</v>
      </c>
      <c r="H136" s="5">
        <v>0</v>
      </c>
      <c r="I136" s="13">
        <v>45500</v>
      </c>
      <c r="J136" s="14">
        <v>30000</v>
      </c>
      <c r="K136" s="14">
        <v>45500</v>
      </c>
      <c r="L136" s="15">
        <v>30000</v>
      </c>
    </row>
    <row r="137" spans="1:12" ht="24">
      <c r="A137" s="5">
        <v>133</v>
      </c>
      <c r="B137" s="5" t="s">
        <v>252</v>
      </c>
      <c r="C137" s="7" t="s">
        <v>253</v>
      </c>
      <c r="D137" s="7" t="s">
        <v>244</v>
      </c>
      <c r="E137" s="5" t="s">
        <v>18</v>
      </c>
      <c r="F137" s="5">
        <f>VLOOKUP(C137,'[1]7、重新确认支持的项目列表'!$C:$E,2,FALSE)</f>
        <v>4401961410</v>
      </c>
      <c r="G137" s="5">
        <f>IFERROR(VLOOKUP(C137,'[2]企业经营情况表（市场监管局）'!R$1:S$23,2,FALSE),0)</f>
        <v>0</v>
      </c>
      <c r="H137" s="5">
        <f>VLOOKUP(C137,'[1]7、重新确认支持的项目列表'!$C:$E,3,FALSE)</f>
        <v>65527.8361</v>
      </c>
      <c r="I137" s="13">
        <v>95398.56</v>
      </c>
      <c r="J137" s="14">
        <v>30000</v>
      </c>
      <c r="K137" s="14">
        <v>43359.03</v>
      </c>
      <c r="L137" s="15">
        <v>30000</v>
      </c>
    </row>
    <row r="138" spans="1:12" ht="24">
      <c r="A138" s="5">
        <v>134</v>
      </c>
      <c r="B138" s="6" t="s">
        <v>254</v>
      </c>
      <c r="C138" s="7" t="s">
        <v>255</v>
      </c>
      <c r="D138" s="7" t="s">
        <v>244</v>
      </c>
      <c r="E138" s="5" t="s">
        <v>18</v>
      </c>
      <c r="F138" s="5" t="str">
        <f>VLOOKUP(C138,'[1]7、重新确认支持的项目列表'!$C:$E,2,FALSE)</f>
        <v>4401961679</v>
      </c>
      <c r="G138" s="5">
        <f>IFERROR(VLOOKUP(C138,'[2]企业经营情况表（市场监管局）'!R$1:S$23,2,FALSE),0)</f>
        <v>0</v>
      </c>
      <c r="H138" s="5">
        <v>0</v>
      </c>
      <c r="I138" s="13">
        <v>70895</v>
      </c>
      <c r="J138" s="14">
        <v>30000</v>
      </c>
      <c r="K138" s="14">
        <v>34056.89</v>
      </c>
      <c r="L138" s="15">
        <v>27245.51</v>
      </c>
    </row>
    <row r="139" spans="1:12">
      <c r="A139" s="5">
        <v>135</v>
      </c>
      <c r="B139" s="6" t="s">
        <v>256</v>
      </c>
      <c r="C139" s="7" t="s">
        <v>257</v>
      </c>
      <c r="D139" s="7" t="s">
        <v>244</v>
      </c>
      <c r="E139" s="5" t="s">
        <v>18</v>
      </c>
      <c r="F139" s="5">
        <f>VLOOKUP(C139,'[1]7、重新确认支持的项目列表'!$C:$E,2,FALSE)</f>
        <v>4401219003</v>
      </c>
      <c r="G139" s="5">
        <f>IFERROR(VLOOKUP(C139,'[2]企业经营情况表（市场监管局）'!R$1:S$23,2,FALSE),0)</f>
        <v>0</v>
      </c>
      <c r="H139" s="5">
        <f>VLOOKUP(C139,'[1]7、重新确认支持的项目列表'!$C:$E,3,FALSE)</f>
        <v>38220.567199999998</v>
      </c>
      <c r="I139" s="13">
        <v>286112</v>
      </c>
      <c r="J139" s="14">
        <v>30000</v>
      </c>
      <c r="K139" s="14">
        <v>24081.919999999998</v>
      </c>
      <c r="L139" s="15">
        <v>19265.54</v>
      </c>
    </row>
    <row r="140" spans="1:12" ht="24">
      <c r="A140" s="5">
        <v>136</v>
      </c>
      <c r="B140" s="6" t="s">
        <v>172</v>
      </c>
      <c r="C140" s="7" t="s">
        <v>258</v>
      </c>
      <c r="D140" s="7" t="s">
        <v>244</v>
      </c>
      <c r="E140" s="5" t="s">
        <v>18</v>
      </c>
      <c r="F140" s="5" t="str">
        <f>VLOOKUP(C140,'[1]7、重新确认支持的项目列表'!$C:$E,2,FALSE)</f>
        <v>4401960QUS</v>
      </c>
      <c r="G140" s="5">
        <f>IFERROR(VLOOKUP(C140,'[2]企业经营情况表（市场监管局）'!R$1:S$23,2,FALSE),0)</f>
        <v>0</v>
      </c>
      <c r="H140" s="5">
        <v>0</v>
      </c>
      <c r="I140" s="13">
        <v>35800</v>
      </c>
      <c r="J140" s="14">
        <v>28640</v>
      </c>
      <c r="K140" s="14">
        <v>35800</v>
      </c>
      <c r="L140" s="15">
        <v>28640</v>
      </c>
    </row>
    <row r="141" spans="1:12" ht="24">
      <c r="A141" s="5">
        <v>137</v>
      </c>
      <c r="B141" s="6" t="s">
        <v>259</v>
      </c>
      <c r="C141" s="7" t="s">
        <v>260</v>
      </c>
      <c r="D141" s="7" t="s">
        <v>244</v>
      </c>
      <c r="E141" s="5" t="s">
        <v>18</v>
      </c>
      <c r="F141" s="5">
        <f>VLOOKUP(C141,'[1]7、重新确认支持的项目列表'!$C:$E,2,FALSE)</f>
        <v>4401961800</v>
      </c>
      <c r="G141" s="5">
        <f>IFERROR(VLOOKUP(C141,'[2]企业经营情况表（市场监管局）'!R$1:S$23,2,FALSE),0)</f>
        <v>0</v>
      </c>
      <c r="H141" s="5">
        <f>VLOOKUP(C141,'[1]7、重新确认支持的项目列表'!$C:$E,3,FALSE)</f>
        <v>24625.0861</v>
      </c>
      <c r="I141" s="13">
        <v>46913</v>
      </c>
      <c r="J141" s="14">
        <v>30000</v>
      </c>
      <c r="K141" s="14">
        <v>46913</v>
      </c>
      <c r="L141" s="15">
        <v>30000</v>
      </c>
    </row>
    <row r="142" spans="1:12" ht="24">
      <c r="A142" s="5">
        <v>138</v>
      </c>
      <c r="B142" s="6" t="s">
        <v>172</v>
      </c>
      <c r="C142" s="7" t="s">
        <v>261</v>
      </c>
      <c r="D142" s="7" t="s">
        <v>244</v>
      </c>
      <c r="E142" s="5" t="s">
        <v>18</v>
      </c>
      <c r="F142" s="5">
        <f>VLOOKUP(C142,'[1]7、重新确认支持的项目列表'!$C:$E,2,FALSE)</f>
        <v>4401961898</v>
      </c>
      <c r="G142" s="5">
        <f>IFERROR(VLOOKUP(C142,'[2]企业经营情况表（市场监管局）'!R$1:S$23,2,FALSE),0)</f>
        <v>0</v>
      </c>
      <c r="H142" s="5">
        <v>0</v>
      </c>
      <c r="I142" s="13">
        <v>39800</v>
      </c>
      <c r="J142" s="14">
        <v>30000</v>
      </c>
      <c r="K142" s="14">
        <v>39800</v>
      </c>
      <c r="L142" s="15">
        <v>30000</v>
      </c>
    </row>
    <row r="143" spans="1:12" ht="24">
      <c r="A143" s="5">
        <v>139</v>
      </c>
      <c r="B143" s="6" t="s">
        <v>262</v>
      </c>
      <c r="C143" s="7" t="s">
        <v>263</v>
      </c>
      <c r="D143" s="7" t="s">
        <v>244</v>
      </c>
      <c r="E143" s="5" t="s">
        <v>18</v>
      </c>
      <c r="F143" s="5" t="str">
        <f>VLOOKUP(C143,'[1]7、重新确认支持的项目列表'!$C:$E,2,FALSE)</f>
        <v>4401963C6M</v>
      </c>
      <c r="G143" s="5">
        <f>IFERROR(VLOOKUP(C143,'[2]企业经营情况表（市场监管局）'!R$1:S$23,2,FALSE),0)</f>
        <v>0</v>
      </c>
      <c r="H143" s="5">
        <f>VLOOKUP(C143,'[1]7、重新确认支持的项目列表'!$C:$E,3,FALSE)</f>
        <v>22898.4889</v>
      </c>
      <c r="I143" s="13">
        <v>87300</v>
      </c>
      <c r="J143" s="14">
        <v>30000</v>
      </c>
      <c r="K143" s="14">
        <v>40700</v>
      </c>
      <c r="L143" s="15">
        <v>30000</v>
      </c>
    </row>
    <row r="144" spans="1:12" ht="24">
      <c r="A144" s="5">
        <v>140</v>
      </c>
      <c r="B144" s="6" t="s">
        <v>264</v>
      </c>
      <c r="C144" s="7" t="s">
        <v>265</v>
      </c>
      <c r="D144" s="7" t="s">
        <v>244</v>
      </c>
      <c r="E144" s="5" t="s">
        <v>18</v>
      </c>
      <c r="F144" s="5">
        <f>VLOOKUP(C144,'[1]7、重新确认支持的项目列表'!$C:$E,2,FALSE)</f>
        <v>4401931357</v>
      </c>
      <c r="G144" s="5">
        <f>IFERROR(VLOOKUP(C144,'[2]企业经营情况表（市场监管局）'!R$1:S$23,2,FALSE),0)</f>
        <v>0</v>
      </c>
      <c r="H144" s="5">
        <f>VLOOKUP(C144,'[1]7、重新确认支持的项目列表'!$C:$E,3,FALSE)</f>
        <v>68152.796700000006</v>
      </c>
      <c r="I144" s="13">
        <v>465285.06</v>
      </c>
      <c r="J144" s="14">
        <v>30000</v>
      </c>
      <c r="K144" s="14">
        <v>19737.150000000001</v>
      </c>
      <c r="L144" s="15">
        <v>15789.72</v>
      </c>
    </row>
    <row r="145" spans="1:12">
      <c r="A145" s="5">
        <v>141</v>
      </c>
      <c r="B145" s="6" t="s">
        <v>266</v>
      </c>
      <c r="C145" s="7" t="s">
        <v>267</v>
      </c>
      <c r="D145" s="7" t="s">
        <v>244</v>
      </c>
      <c r="E145" s="5" t="s">
        <v>18</v>
      </c>
      <c r="F145" s="5">
        <f>VLOOKUP(C145,'[1]7、重新确认支持的项目列表'!$C:$E,2,FALSE)</f>
        <v>4401961595</v>
      </c>
      <c r="G145" s="5">
        <f>IFERROR(VLOOKUP(C145,'[2]企业经营情况表（市场监管局）'!R$1:S$23,2,FALSE),0)</f>
        <v>0</v>
      </c>
      <c r="H145" s="5">
        <f>VLOOKUP(C145,'[1]7、重新确认支持的项目列表'!$C:$E,3,FALSE)</f>
        <v>14149.2706</v>
      </c>
      <c r="I145" s="13">
        <v>19021</v>
      </c>
      <c r="J145" s="14">
        <v>15216</v>
      </c>
      <c r="K145" s="14">
        <v>19396.41</v>
      </c>
      <c r="L145" s="15">
        <v>15216</v>
      </c>
    </row>
    <row r="146" spans="1:12" ht="24">
      <c r="A146" s="5">
        <v>142</v>
      </c>
      <c r="B146" s="6" t="s">
        <v>268</v>
      </c>
      <c r="C146" s="7" t="s">
        <v>269</v>
      </c>
      <c r="D146" s="7" t="s">
        <v>270</v>
      </c>
      <c r="E146" s="5" t="s">
        <v>18</v>
      </c>
      <c r="F146" s="5">
        <f>VLOOKUP(C146,'[1]7、重新确认支持的项目列表'!$C:$E,2,FALSE)</f>
        <v>4401965648</v>
      </c>
      <c r="G146" s="5">
        <f>IFERROR(VLOOKUP(C146,'[2]企业经营情况表（市场监管局）'!R$1:S$23,2,FALSE),0)</f>
        <v>0</v>
      </c>
      <c r="H146" s="5">
        <f>VLOOKUP(C146,'[1]7、重新确认支持的项目列表'!$C:$E,3,FALSE)</f>
        <v>5287.5253000000002</v>
      </c>
      <c r="I146" s="13">
        <v>105336</v>
      </c>
      <c r="J146" s="17">
        <v>30000</v>
      </c>
      <c r="K146" s="17">
        <v>47637.87</v>
      </c>
      <c r="L146" s="15">
        <v>30000</v>
      </c>
    </row>
    <row r="147" spans="1:12">
      <c r="A147" s="5">
        <v>143</v>
      </c>
      <c r="B147" s="6" t="s">
        <v>245</v>
      </c>
      <c r="C147" s="7" t="s">
        <v>269</v>
      </c>
      <c r="D147" s="7" t="s">
        <v>270</v>
      </c>
      <c r="E147" s="5" t="s">
        <v>18</v>
      </c>
      <c r="F147" s="5">
        <f>VLOOKUP(C147,'[1]7、重新确认支持的项目列表'!$C:$E,2,FALSE)</f>
        <v>4401965648</v>
      </c>
      <c r="G147" s="5">
        <f>IFERROR(VLOOKUP(C147,'[2]企业经营情况表（市场监管局）'!R$1:S$23,2,FALSE),0)</f>
        <v>0</v>
      </c>
      <c r="H147" s="5">
        <f>VLOOKUP(C147,'[1]7、重新确认支持的项目列表'!$C:$E,3,FALSE)</f>
        <v>5287.5253000000002</v>
      </c>
      <c r="I147" s="13">
        <v>170441.7</v>
      </c>
      <c r="J147" s="17">
        <v>30000</v>
      </c>
      <c r="K147" s="17">
        <v>37608.839999999997</v>
      </c>
      <c r="L147" s="15">
        <v>30000</v>
      </c>
    </row>
    <row r="148" spans="1:12" ht="24">
      <c r="A148" s="5">
        <v>144</v>
      </c>
      <c r="B148" s="6" t="s">
        <v>202</v>
      </c>
      <c r="C148" s="7" t="s">
        <v>271</v>
      </c>
      <c r="D148" s="7" t="s">
        <v>270</v>
      </c>
      <c r="E148" s="5" t="s">
        <v>18</v>
      </c>
      <c r="F148" s="5" t="str">
        <f>VLOOKUP(C148,'[1]7、重新确认支持的项目列表'!$C:$E,2,FALSE)</f>
        <v>4401963CUZ</v>
      </c>
      <c r="G148" s="5">
        <f>IFERROR(VLOOKUP(C148,'[2]企业经营情况表（市场监管局）'!R$1:S$23,2,FALSE),0)</f>
        <v>0</v>
      </c>
      <c r="H148" s="5">
        <f>VLOOKUP(C148,'[1]7、重新确认支持的项目列表'!$C:$E,3,FALSE)</f>
        <v>25407.045900000001</v>
      </c>
      <c r="I148" s="13">
        <v>67000</v>
      </c>
      <c r="J148" s="17">
        <v>30000</v>
      </c>
      <c r="K148" s="17">
        <v>67000</v>
      </c>
      <c r="L148" s="15">
        <v>30000</v>
      </c>
    </row>
    <row r="149" spans="1:12" ht="24">
      <c r="A149" s="5">
        <v>145</v>
      </c>
      <c r="B149" s="6" t="s">
        <v>272</v>
      </c>
      <c r="C149" s="7" t="s">
        <v>273</v>
      </c>
      <c r="D149" s="7" t="s">
        <v>270</v>
      </c>
      <c r="E149" s="5" t="s">
        <v>18</v>
      </c>
      <c r="F149" s="5" t="str">
        <f>VLOOKUP(C149,'[1]7、重新确认支持的项目列表'!$C:$E,2,FALSE)</f>
        <v>4401963DKA</v>
      </c>
      <c r="G149" s="5">
        <f>IFERROR(VLOOKUP(C149,'[2]企业经营情况表（市场监管局）'!R$1:S$23,2,FALSE),0)</f>
        <v>0</v>
      </c>
      <c r="H149" s="5">
        <f>VLOOKUP(C149,'[1]7、重新确认支持的项目列表'!$C:$E,3,FALSE)</f>
        <v>5847.1809999999996</v>
      </c>
      <c r="I149" s="13">
        <v>119338</v>
      </c>
      <c r="J149" s="17">
        <v>30000</v>
      </c>
      <c r="K149" s="17">
        <v>40116.1</v>
      </c>
      <c r="L149" s="15">
        <v>30000</v>
      </c>
    </row>
    <row r="150" spans="1:12" ht="24">
      <c r="A150" s="5">
        <v>146</v>
      </c>
      <c r="B150" s="6" t="s">
        <v>274</v>
      </c>
      <c r="C150" s="7" t="s">
        <v>275</v>
      </c>
      <c r="D150" s="7" t="s">
        <v>270</v>
      </c>
      <c r="E150" s="5" t="s">
        <v>18</v>
      </c>
      <c r="F150" s="5" t="str">
        <f>VLOOKUP(C150,'[1]7、重新确认支持的项目列表'!$C:$E,2,FALSE)</f>
        <v>4401960L1L</v>
      </c>
      <c r="G150" s="5">
        <f>IFERROR(VLOOKUP(C150,'[2]企业经营情况表（市场监管局）'!R$1:S$23,2,FALSE),0)</f>
        <v>0</v>
      </c>
      <c r="H150" s="5">
        <f>VLOOKUP(C150,'[1]7、重新确认支持的项目列表'!$C:$E,3,FALSE)</f>
        <v>20.988700000000001</v>
      </c>
      <c r="I150" s="13">
        <v>36800</v>
      </c>
      <c r="J150" s="17">
        <v>30000</v>
      </c>
      <c r="K150" s="17">
        <v>36800</v>
      </c>
      <c r="L150" s="15">
        <v>29440</v>
      </c>
    </row>
    <row r="151" spans="1:12" ht="24">
      <c r="A151" s="5">
        <v>147</v>
      </c>
      <c r="B151" s="6" t="s">
        <v>276</v>
      </c>
      <c r="C151" s="7" t="s">
        <v>277</v>
      </c>
      <c r="D151" s="7" t="s">
        <v>270</v>
      </c>
      <c r="E151" s="5" t="s">
        <v>18</v>
      </c>
      <c r="F151" s="5" t="str">
        <f>VLOOKUP(C151,'[1]7、重新确认支持的项目列表'!$C:$E,2,FALSE)</f>
        <v>4401960FQ0</v>
      </c>
      <c r="G151" s="5">
        <f>IFERROR(VLOOKUP(C151,'[2]企业经营情况表（市场监管局）'!R$1:S$23,2,FALSE),0)</f>
        <v>0</v>
      </c>
      <c r="H151" s="5">
        <f>VLOOKUP(C151,'[1]7、重新确认支持的项目列表'!$C:$E,3,FALSE)</f>
        <v>0.1716</v>
      </c>
      <c r="I151" s="13">
        <v>85389.3</v>
      </c>
      <c r="J151" s="17">
        <v>30000</v>
      </c>
      <c r="K151" s="17">
        <v>24186.42</v>
      </c>
      <c r="L151" s="15">
        <v>19349.14</v>
      </c>
    </row>
    <row r="152" spans="1:12" ht="24">
      <c r="A152" s="5">
        <v>148</v>
      </c>
      <c r="B152" s="6" t="s">
        <v>278</v>
      </c>
      <c r="C152" s="7" t="s">
        <v>277</v>
      </c>
      <c r="D152" s="7" t="s">
        <v>270</v>
      </c>
      <c r="E152" s="5" t="s">
        <v>18</v>
      </c>
      <c r="F152" s="5" t="str">
        <f>VLOOKUP(C152,'[1]7、重新确认支持的项目列表'!$C:$E,2,FALSE)</f>
        <v>4401960FQ0</v>
      </c>
      <c r="G152" s="5">
        <f>IFERROR(VLOOKUP(C152,'[2]企业经营情况表（市场监管局）'!R$1:S$23,2,FALSE),0)</f>
        <v>0</v>
      </c>
      <c r="H152" s="5">
        <f>VLOOKUP(C152,'[1]7、重新确认支持的项目列表'!$C:$E,3,FALSE)</f>
        <v>0.1716</v>
      </c>
      <c r="I152" s="13">
        <v>248800</v>
      </c>
      <c r="J152" s="17">
        <v>30000</v>
      </c>
      <c r="K152" s="17">
        <v>97200</v>
      </c>
      <c r="L152" s="15">
        <v>30000</v>
      </c>
    </row>
    <row r="153" spans="1:12" ht="24">
      <c r="A153" s="5">
        <v>149</v>
      </c>
      <c r="B153" s="6" t="s">
        <v>279</v>
      </c>
      <c r="C153" s="7" t="s">
        <v>280</v>
      </c>
      <c r="D153" s="7" t="s">
        <v>270</v>
      </c>
      <c r="E153" s="5" t="s">
        <v>18</v>
      </c>
      <c r="F153" s="5" t="str">
        <f>VLOOKUP(C153,'[1]7、重新确认支持的项目列表'!$C:$E,2,FALSE)</f>
        <v>4401963GFK</v>
      </c>
      <c r="G153" s="5">
        <f>IFERROR(VLOOKUP(C153,'[2]企业经营情况表（市场监管局）'!R$1:S$23,2,FALSE),0)</f>
        <v>0</v>
      </c>
      <c r="H153" s="5">
        <f>VLOOKUP(C153,'[1]7、重新确认支持的项目列表'!$C:$E,3,FALSE)</f>
        <v>1532.5066999999999</v>
      </c>
      <c r="I153" s="13">
        <v>68928</v>
      </c>
      <c r="J153" s="17">
        <v>30000</v>
      </c>
      <c r="K153" s="17">
        <v>48607.32</v>
      </c>
      <c r="L153" s="15">
        <v>30000</v>
      </c>
    </row>
    <row r="154" spans="1:12" ht="24">
      <c r="A154" s="5">
        <v>150</v>
      </c>
      <c r="B154" s="6" t="s">
        <v>281</v>
      </c>
      <c r="C154" s="7" t="s">
        <v>280</v>
      </c>
      <c r="D154" s="7" t="s">
        <v>270</v>
      </c>
      <c r="E154" s="5" t="s">
        <v>18</v>
      </c>
      <c r="F154" s="5" t="str">
        <f>VLOOKUP(C154,'[1]7、重新确认支持的项目列表'!$C:$E,2,FALSE)</f>
        <v>4401963GFK</v>
      </c>
      <c r="G154" s="5">
        <f>IFERROR(VLOOKUP(C154,'[2]企业经营情况表（市场监管局）'!R$1:S$23,2,FALSE),0)</f>
        <v>0</v>
      </c>
      <c r="H154" s="5">
        <f>VLOOKUP(C154,'[1]7、重新确认支持的项目列表'!$C:$E,3,FALSE)</f>
        <v>1532.5066999999999</v>
      </c>
      <c r="I154" s="13">
        <v>91079</v>
      </c>
      <c r="J154" s="17">
        <v>30000</v>
      </c>
      <c r="K154" s="17">
        <v>22780.880000000001</v>
      </c>
      <c r="L154" s="15">
        <v>18224.7</v>
      </c>
    </row>
    <row r="155" spans="1:12" ht="24">
      <c r="A155" s="5">
        <v>151</v>
      </c>
      <c r="B155" s="6" t="s">
        <v>282</v>
      </c>
      <c r="C155" s="7" t="s">
        <v>280</v>
      </c>
      <c r="D155" s="7" t="s">
        <v>270</v>
      </c>
      <c r="E155" s="5" t="s">
        <v>18</v>
      </c>
      <c r="F155" s="5" t="str">
        <f>VLOOKUP(C155,'[1]7、重新确认支持的项目列表'!$C:$E,2,FALSE)</f>
        <v>4401963GFK</v>
      </c>
      <c r="G155" s="5">
        <f>IFERROR(VLOOKUP(C155,'[2]企业经营情况表（市场监管局）'!R$1:S$23,2,FALSE),0)</f>
        <v>0</v>
      </c>
      <c r="H155" s="5">
        <f>VLOOKUP(C155,'[1]7、重新确认支持的项目列表'!$C:$E,3,FALSE)</f>
        <v>1532.5066999999999</v>
      </c>
      <c r="I155" s="13">
        <v>43217</v>
      </c>
      <c r="J155" s="17">
        <v>30000</v>
      </c>
      <c r="K155" s="17">
        <v>30851.79</v>
      </c>
      <c r="L155" s="15">
        <v>24681.43</v>
      </c>
    </row>
    <row r="156" spans="1:12" ht="24">
      <c r="A156" s="5">
        <v>152</v>
      </c>
      <c r="B156" s="6" t="s">
        <v>283</v>
      </c>
      <c r="C156" s="7" t="s">
        <v>280</v>
      </c>
      <c r="D156" s="7" t="s">
        <v>270</v>
      </c>
      <c r="E156" s="5" t="s">
        <v>18</v>
      </c>
      <c r="F156" s="5" t="str">
        <f>VLOOKUP(C156,'[1]7、重新确认支持的项目列表'!$C:$E,2,FALSE)</f>
        <v>4401963GFK</v>
      </c>
      <c r="G156" s="5">
        <f>IFERROR(VLOOKUP(C156,'[2]企业经营情况表（市场监管局）'!R$1:S$23,2,FALSE),0)</f>
        <v>0</v>
      </c>
      <c r="H156" s="5">
        <f>VLOOKUP(C156,'[1]7、重新确认支持的项目列表'!$C:$E,3,FALSE)</f>
        <v>1532.5066999999999</v>
      </c>
      <c r="I156" s="13">
        <v>87815</v>
      </c>
      <c r="J156" s="17">
        <v>30000</v>
      </c>
      <c r="K156" s="17">
        <v>37608.839999999997</v>
      </c>
      <c r="L156" s="15">
        <v>30000</v>
      </c>
    </row>
    <row r="157" spans="1:12" ht="24">
      <c r="A157" s="5">
        <v>153</v>
      </c>
      <c r="B157" s="6" t="s">
        <v>284</v>
      </c>
      <c r="C157" s="7" t="s">
        <v>285</v>
      </c>
      <c r="D157" s="7" t="s">
        <v>270</v>
      </c>
      <c r="E157" s="5" t="s">
        <v>18</v>
      </c>
      <c r="F157" s="5" t="str">
        <f>VLOOKUP(C157,'[1]7、重新确认支持的项目列表'!$C:$E,2,FALSE)</f>
        <v>4401963DEM</v>
      </c>
      <c r="G157" s="5">
        <f>IFERROR(VLOOKUP(C157,'[2]企业经营情况表（市场监管局）'!R$1:S$23,2,FALSE),0)</f>
        <v>0</v>
      </c>
      <c r="H157" s="5">
        <f>VLOOKUP(C157,'[1]7、重新确认支持的项目列表'!$C:$E,3,FALSE)</f>
        <v>608.42579999999998</v>
      </c>
      <c r="I157" s="13">
        <v>41783</v>
      </c>
      <c r="J157" s="17">
        <v>30000</v>
      </c>
      <c r="K157" s="17">
        <v>41091.14</v>
      </c>
      <c r="L157" s="15">
        <v>30000</v>
      </c>
    </row>
    <row r="158" spans="1:12" ht="24">
      <c r="A158" s="5">
        <v>154</v>
      </c>
      <c r="B158" s="6" t="s">
        <v>286</v>
      </c>
      <c r="C158" s="7" t="s">
        <v>285</v>
      </c>
      <c r="D158" s="7" t="s">
        <v>270</v>
      </c>
      <c r="E158" s="5" t="s">
        <v>18</v>
      </c>
      <c r="F158" s="5" t="str">
        <f>VLOOKUP(C158,'[1]7、重新确认支持的项目列表'!$C:$E,2,FALSE)</f>
        <v>4401963DEM</v>
      </c>
      <c r="G158" s="5">
        <f>IFERROR(VLOOKUP(C158,'[2]企业经营情况表（市场监管局）'!R$1:S$23,2,FALSE),0)</f>
        <v>0</v>
      </c>
      <c r="H158" s="5">
        <f>VLOOKUP(C158,'[1]7、重新确认支持的项目列表'!$C:$E,3,FALSE)</f>
        <v>608.42579999999998</v>
      </c>
      <c r="I158" s="13">
        <v>27720</v>
      </c>
      <c r="J158" s="17">
        <v>22176</v>
      </c>
      <c r="K158" s="17">
        <v>26429.61</v>
      </c>
      <c r="L158" s="15">
        <v>21143.69</v>
      </c>
    </row>
    <row r="159" spans="1:12" ht="24">
      <c r="A159" s="5">
        <v>155</v>
      </c>
      <c r="B159" s="6" t="s">
        <v>287</v>
      </c>
      <c r="C159" s="7" t="s">
        <v>288</v>
      </c>
      <c r="D159" s="7" t="s">
        <v>270</v>
      </c>
      <c r="E159" s="5" t="s">
        <v>18</v>
      </c>
      <c r="F159" s="5" t="str">
        <f>VLOOKUP(C159,'[1]7、重新确认支持的项目列表'!$C:$E,2,FALSE)</f>
        <v>4401960J03</v>
      </c>
      <c r="G159" s="5">
        <f>IFERROR(VLOOKUP(C159,'[2]企业经营情况表（市场监管局）'!R$1:S$23,2,FALSE),0)</f>
        <v>0</v>
      </c>
      <c r="H159" s="5">
        <v>0</v>
      </c>
      <c r="I159" s="13">
        <v>71600</v>
      </c>
      <c r="J159" s="17">
        <v>30000</v>
      </c>
      <c r="K159" s="17">
        <v>35800</v>
      </c>
      <c r="L159" s="15">
        <v>28640</v>
      </c>
    </row>
    <row r="160" spans="1:12" ht="24">
      <c r="A160" s="5">
        <v>156</v>
      </c>
      <c r="B160" s="6" t="s">
        <v>289</v>
      </c>
      <c r="C160" s="7" t="s">
        <v>290</v>
      </c>
      <c r="D160" s="7" t="s">
        <v>270</v>
      </c>
      <c r="E160" s="5" t="s">
        <v>18</v>
      </c>
      <c r="F160" s="5" t="str">
        <f>VLOOKUP(C160,'[1]7、重新确认支持的项目列表'!$C:$E,2,FALSE)</f>
        <v>4401960C75</v>
      </c>
      <c r="G160" s="5">
        <f>IFERROR(VLOOKUP(C160,'[2]企业经营情况表（市场监管局）'!R$1:S$23,2,FALSE),0)</f>
        <v>0</v>
      </c>
      <c r="H160" s="5">
        <v>0</v>
      </c>
      <c r="I160" s="13">
        <v>62422</v>
      </c>
      <c r="J160" s="17">
        <v>30000</v>
      </c>
      <c r="K160" s="17">
        <v>40074.69</v>
      </c>
      <c r="L160" s="15">
        <v>30000</v>
      </c>
    </row>
    <row r="161" spans="1:12" ht="24">
      <c r="A161" s="5">
        <v>157</v>
      </c>
      <c r="B161" s="6" t="s">
        <v>245</v>
      </c>
      <c r="C161" s="7" t="s">
        <v>291</v>
      </c>
      <c r="D161" s="7" t="s">
        <v>270</v>
      </c>
      <c r="E161" s="5" t="s">
        <v>18</v>
      </c>
      <c r="F161" s="5" t="s">
        <v>183</v>
      </c>
      <c r="G161" s="5">
        <f>IFERROR(VLOOKUP(C161,'[2]企业经营情况表（市场监管局）'!R$1:S$23,2,FALSE),0)</f>
        <v>0</v>
      </c>
      <c r="H161" s="5">
        <v>0</v>
      </c>
      <c r="I161" s="13">
        <v>53339.9</v>
      </c>
      <c r="J161" s="17">
        <v>30000</v>
      </c>
      <c r="K161" s="17">
        <v>40116.1</v>
      </c>
      <c r="L161" s="15">
        <v>30000</v>
      </c>
    </row>
    <row r="162" spans="1:12" ht="24">
      <c r="A162" s="5">
        <v>158</v>
      </c>
      <c r="B162" s="6" t="s">
        <v>292</v>
      </c>
      <c r="C162" s="7" t="s">
        <v>293</v>
      </c>
      <c r="D162" s="7" t="s">
        <v>270</v>
      </c>
      <c r="E162" s="5" t="s">
        <v>18</v>
      </c>
      <c r="F162" s="5" t="str">
        <f>VLOOKUP(C162,'[1]7、重新确认支持的项目列表'!$C:$E,2,FALSE)</f>
        <v>4401963JBS</v>
      </c>
      <c r="G162" s="5">
        <f>IFERROR(VLOOKUP(C162,'[2]企业经营情况表（市场监管局）'!R$1:S$23,2,FALSE),0)</f>
        <v>0</v>
      </c>
      <c r="H162" s="5">
        <v>0</v>
      </c>
      <c r="I162" s="13">
        <v>36000</v>
      </c>
      <c r="J162" s="17">
        <v>28800</v>
      </c>
      <c r="K162" s="17">
        <v>36000</v>
      </c>
      <c r="L162" s="15">
        <v>28800</v>
      </c>
    </row>
    <row r="163" spans="1:12" ht="24">
      <c r="A163" s="5">
        <v>159</v>
      </c>
      <c r="B163" s="6" t="s">
        <v>294</v>
      </c>
      <c r="C163" s="7" t="s">
        <v>293</v>
      </c>
      <c r="D163" s="7" t="s">
        <v>270</v>
      </c>
      <c r="E163" s="5" t="s">
        <v>18</v>
      </c>
      <c r="F163" s="5" t="str">
        <f>VLOOKUP(C163,'[1]7、重新确认支持的项目列表'!$C:$E,2,FALSE)</f>
        <v>4401963JBS</v>
      </c>
      <c r="G163" s="5">
        <f>IFERROR(VLOOKUP(C163,'[2]企业经营情况表（市场监管局）'!R$1:S$23,2,FALSE),0)</f>
        <v>0</v>
      </c>
      <c r="H163" s="5">
        <v>0</v>
      </c>
      <c r="I163" s="13">
        <v>46900</v>
      </c>
      <c r="J163" s="17">
        <v>30000</v>
      </c>
      <c r="K163" s="17">
        <v>46900</v>
      </c>
      <c r="L163" s="15">
        <v>30000</v>
      </c>
    </row>
    <row r="164" spans="1:12" ht="24">
      <c r="A164" s="5">
        <v>160</v>
      </c>
      <c r="B164" s="6" t="s">
        <v>295</v>
      </c>
      <c r="C164" s="7" t="s">
        <v>296</v>
      </c>
      <c r="D164" s="7" t="s">
        <v>270</v>
      </c>
      <c r="E164" s="5" t="s">
        <v>18</v>
      </c>
      <c r="F164" s="5">
        <f>VLOOKUP(C164,'[1]7、重新确认支持的项目列表'!$C:$E,2,FALSE)</f>
        <v>4451963556</v>
      </c>
      <c r="G164" s="5">
        <f>IFERROR(VLOOKUP(C164,'[2]企业经营情况表（市场监管局）'!R$1:S$23,2,FALSE),0)</f>
        <v>0</v>
      </c>
      <c r="H164" s="5">
        <f>VLOOKUP(C164,'[1]7、重新确认支持的项目列表'!$C:$E,3,FALSE)</f>
        <v>14771.551100000001</v>
      </c>
      <c r="I164" s="13">
        <v>77487</v>
      </c>
      <c r="J164" s="17">
        <v>30000</v>
      </c>
      <c r="K164" s="17">
        <v>15497.4</v>
      </c>
      <c r="L164" s="15">
        <v>12397.92</v>
      </c>
    </row>
    <row r="165" spans="1:12" ht="24">
      <c r="A165" s="5">
        <v>161</v>
      </c>
      <c r="B165" s="6" t="s">
        <v>297</v>
      </c>
      <c r="C165" s="7" t="s">
        <v>298</v>
      </c>
      <c r="D165" s="7" t="s">
        <v>270</v>
      </c>
      <c r="E165" s="5" t="s">
        <v>18</v>
      </c>
      <c r="F165" s="5" t="str">
        <f>VLOOKUP(C165,'[1]7、重新确认支持的项目列表'!$C:$E,2,FALSE)</f>
        <v>4401960RLT</v>
      </c>
      <c r="G165" s="5">
        <f>IFERROR(VLOOKUP(C165,'[2]企业经营情况表（市场监管局）'!R$1:S$23,2,FALSE),0)</f>
        <v>0</v>
      </c>
      <c r="H165" s="5">
        <f>VLOOKUP(C165,'[1]7、重新确认支持的项目列表'!$C:$E,3,FALSE)</f>
        <v>200.52269999999999</v>
      </c>
      <c r="I165" s="13">
        <v>39800</v>
      </c>
      <c r="J165" s="17">
        <v>30000</v>
      </c>
      <c r="K165" s="17">
        <v>39800</v>
      </c>
      <c r="L165" s="15">
        <v>30000</v>
      </c>
    </row>
    <row r="166" spans="1:12" ht="24">
      <c r="A166" s="5">
        <v>162</v>
      </c>
      <c r="B166" s="6" t="s">
        <v>299</v>
      </c>
      <c r="C166" s="7" t="s">
        <v>300</v>
      </c>
      <c r="D166" s="7" t="s">
        <v>270</v>
      </c>
      <c r="E166" s="5" t="s">
        <v>18</v>
      </c>
      <c r="F166" s="5">
        <f>VLOOKUP(C166,'[1]7、重新确认支持的项目列表'!$C:$E,2,FALSE)</f>
        <v>4401966545</v>
      </c>
      <c r="G166" s="5">
        <f>IFERROR(VLOOKUP(C166,'[2]企业经营情况表（市场监管局）'!R$1:S$23,2,FALSE),0)</f>
        <v>0</v>
      </c>
      <c r="H166" s="5">
        <f>VLOOKUP(C166,'[1]7、重新确认支持的项目列表'!$C:$E,3,FALSE)</f>
        <v>6975.2516999999998</v>
      </c>
      <c r="I166" s="13">
        <v>82252.12</v>
      </c>
      <c r="J166" s="17">
        <v>30000</v>
      </c>
      <c r="K166" s="17">
        <v>22181.48</v>
      </c>
      <c r="L166" s="15">
        <v>17745.18</v>
      </c>
    </row>
    <row r="167" spans="1:12" ht="24">
      <c r="A167" s="5">
        <v>163</v>
      </c>
      <c r="B167" s="6" t="s">
        <v>301</v>
      </c>
      <c r="C167" s="7" t="s">
        <v>300</v>
      </c>
      <c r="D167" s="7" t="s">
        <v>270</v>
      </c>
      <c r="E167" s="5" t="s">
        <v>18</v>
      </c>
      <c r="F167" s="5">
        <f>VLOOKUP(C167,'[1]7、重新确认支持的项目列表'!$C:$E,2,FALSE)</f>
        <v>4401966545</v>
      </c>
      <c r="G167" s="5">
        <f>IFERROR(VLOOKUP(C167,'[2]企业经营情况表（市场监管局）'!R$1:S$23,2,FALSE),0)</f>
        <v>0</v>
      </c>
      <c r="H167" s="5">
        <f>VLOOKUP(C167,'[1]7、重新确认支持的项目列表'!$C:$E,3,FALSE)</f>
        <v>6975.2516999999998</v>
      </c>
      <c r="I167" s="13">
        <v>82252.12</v>
      </c>
      <c r="J167" s="17">
        <v>30000</v>
      </c>
      <c r="K167" s="17">
        <v>35101.58</v>
      </c>
      <c r="L167" s="15">
        <v>28081.26</v>
      </c>
    </row>
    <row r="168" spans="1:12" ht="24">
      <c r="A168" s="5">
        <v>164</v>
      </c>
      <c r="B168" s="6" t="s">
        <v>302</v>
      </c>
      <c r="C168" s="7" t="s">
        <v>303</v>
      </c>
      <c r="D168" s="7" t="s">
        <v>270</v>
      </c>
      <c r="E168" s="5" t="s">
        <v>18</v>
      </c>
      <c r="F168" s="5" t="str">
        <f>VLOOKUP(C168,'[1]7、重新确认支持的项目列表'!$C:$E,2,FALSE)</f>
        <v>4401960CX9</v>
      </c>
      <c r="G168" s="5">
        <f>IFERROR(VLOOKUP(C168,'[2]企业经营情况表（市场监管局）'!R$1:S$23,2,FALSE),0)</f>
        <v>0</v>
      </c>
      <c r="H168" s="5">
        <f>VLOOKUP(C168,'[1]7、重新确认支持的项目列表'!$C:$E,3,FALSE)</f>
        <v>0.46100000000000002</v>
      </c>
      <c r="I168" s="13">
        <v>30130</v>
      </c>
      <c r="J168" s="17">
        <v>24104</v>
      </c>
      <c r="K168" s="17">
        <v>30130</v>
      </c>
      <c r="L168" s="15">
        <v>24104</v>
      </c>
    </row>
    <row r="169" spans="1:12" ht="24">
      <c r="A169" s="5">
        <v>165</v>
      </c>
      <c r="B169" s="6" t="s">
        <v>304</v>
      </c>
      <c r="C169" s="7" t="s">
        <v>305</v>
      </c>
      <c r="D169" s="7" t="s">
        <v>270</v>
      </c>
      <c r="E169" s="5" t="s">
        <v>18</v>
      </c>
      <c r="F169" s="5" t="str">
        <f>VLOOKUP(C169,'[1]7、重新确认支持的项目列表'!$C:$E,2,FALSE)</f>
        <v>4401963BKG</v>
      </c>
      <c r="G169" s="5">
        <f>IFERROR(VLOOKUP(C169,'[2]企业经营情况表（市场监管局）'!R$1:S$23,2,FALSE),0)</f>
        <v>0</v>
      </c>
      <c r="H169" s="5">
        <f>VLOOKUP(C169,'[1]7、重新确认支持的项目列表'!$C:$E,3,FALSE)</f>
        <v>1871.1726000000001</v>
      </c>
      <c r="I169" s="13">
        <v>91741</v>
      </c>
      <c r="J169" s="17">
        <v>30000</v>
      </c>
      <c r="K169" s="17">
        <v>42623.35</v>
      </c>
      <c r="L169" s="15">
        <v>30000</v>
      </c>
    </row>
    <row r="170" spans="1:12" ht="24">
      <c r="A170" s="5">
        <v>166</v>
      </c>
      <c r="B170" s="6" t="s">
        <v>306</v>
      </c>
      <c r="C170" s="7" t="s">
        <v>307</v>
      </c>
      <c r="D170" s="7" t="s">
        <v>270</v>
      </c>
      <c r="E170" s="5" t="s">
        <v>18</v>
      </c>
      <c r="F170" s="5" t="str">
        <f>VLOOKUP(C170,'[1]7、重新确认支持的项目列表'!$C:$E,2,FALSE)</f>
        <v>4401960DBK</v>
      </c>
      <c r="G170" s="5">
        <f>IFERROR(VLOOKUP(C170,'[2]企业经营情况表（市场监管局）'!R$1:S$23,2,FALSE),0)</f>
        <v>0</v>
      </c>
      <c r="H170" s="5">
        <f>VLOOKUP(C170,'[1]7、重新确认支持的项目列表'!$C:$E,3,FALSE)</f>
        <v>267.90260000000001</v>
      </c>
      <c r="I170" s="13">
        <v>52500</v>
      </c>
      <c r="J170" s="17">
        <v>30000</v>
      </c>
      <c r="K170" s="17">
        <v>42000</v>
      </c>
      <c r="L170" s="15">
        <v>30000</v>
      </c>
    </row>
    <row r="171" spans="1:12" ht="24">
      <c r="A171" s="5">
        <v>167</v>
      </c>
      <c r="B171" s="6" t="s">
        <v>308</v>
      </c>
      <c r="C171" s="7" t="s">
        <v>309</v>
      </c>
      <c r="D171" s="7" t="s">
        <v>270</v>
      </c>
      <c r="E171" s="5" t="s">
        <v>18</v>
      </c>
      <c r="F171" s="5" t="str">
        <f>VLOOKUP(C171,'[1]7、重新确认支持的项目列表'!$C:$E,2,FALSE)</f>
        <v>4401963LKZ</v>
      </c>
      <c r="G171" s="5">
        <f>IFERROR(VLOOKUP(C171,'[2]企业经营情况表（市场监管局）'!R$1:S$23,2,FALSE),0)</f>
        <v>0</v>
      </c>
      <c r="H171" s="5">
        <v>0</v>
      </c>
      <c r="I171" s="13">
        <v>43300</v>
      </c>
      <c r="J171" s="17">
        <v>30000</v>
      </c>
      <c r="K171" s="17">
        <v>39800</v>
      </c>
      <c r="L171" s="15">
        <v>30000</v>
      </c>
    </row>
    <row r="172" spans="1:12" ht="24">
      <c r="A172" s="5">
        <v>168</v>
      </c>
      <c r="B172" s="6" t="s">
        <v>310</v>
      </c>
      <c r="C172" s="7" t="s">
        <v>311</v>
      </c>
      <c r="D172" s="7" t="s">
        <v>270</v>
      </c>
      <c r="E172" s="5" t="s">
        <v>18</v>
      </c>
      <c r="F172" s="5" t="str">
        <f>VLOOKUP(C172,'[1]7、重新确认支持的项目列表'!$C:$E,2,FALSE)</f>
        <v>4401963LKY</v>
      </c>
      <c r="G172" s="5">
        <f>IFERROR(VLOOKUP(C172,'[2]企业经营情况表（市场监管局）'!R$1:S$23,2,FALSE),0)</f>
        <v>0</v>
      </c>
      <c r="H172" s="5">
        <f>VLOOKUP(C172,'[1]7、重新确认支持的项目列表'!$C:$E,3,FALSE)</f>
        <v>334.7149</v>
      </c>
      <c r="I172" s="13">
        <v>71848</v>
      </c>
      <c r="J172" s="17">
        <v>30000</v>
      </c>
      <c r="K172" s="17">
        <v>35590</v>
      </c>
      <c r="L172" s="15">
        <v>28472</v>
      </c>
    </row>
    <row r="173" spans="1:12" ht="24">
      <c r="A173" s="5">
        <v>169</v>
      </c>
      <c r="B173" s="6" t="s">
        <v>312</v>
      </c>
      <c r="C173" s="7" t="s">
        <v>313</v>
      </c>
      <c r="D173" s="7" t="s">
        <v>270</v>
      </c>
      <c r="E173" s="5" t="s">
        <v>18</v>
      </c>
      <c r="F173" s="5" t="str">
        <f>VLOOKUP(C173,'[1]7、重新确认支持的项目列表'!$C:$E,2,FALSE)</f>
        <v>4401963C6Y</v>
      </c>
      <c r="G173" s="5">
        <f>IFERROR(VLOOKUP(C173,'[2]企业经营情况表（市场监管局）'!R$1:S$23,2,FALSE),0)</f>
        <v>0</v>
      </c>
      <c r="H173" s="5">
        <f>VLOOKUP(C173,'[1]7、重新确认支持的项目列表'!$C:$E,3,FALSE)</f>
        <v>108.7953</v>
      </c>
      <c r="I173" s="13">
        <v>46800</v>
      </c>
      <c r="J173" s="17">
        <v>30000</v>
      </c>
      <c r="K173" s="17">
        <v>46800</v>
      </c>
      <c r="L173" s="15">
        <v>30000</v>
      </c>
    </row>
    <row r="174" spans="1:12" ht="24">
      <c r="A174" s="5">
        <v>170</v>
      </c>
      <c r="B174" s="6" t="s">
        <v>314</v>
      </c>
      <c r="C174" s="7" t="s">
        <v>315</v>
      </c>
      <c r="D174" s="7" t="s">
        <v>270</v>
      </c>
      <c r="E174" s="5" t="s">
        <v>18</v>
      </c>
      <c r="F174" s="5" t="str">
        <f>VLOOKUP(C174,'[1]7、重新确认支持的项目列表'!$C:$E,2,FALSE)</f>
        <v>4401963H0H</v>
      </c>
      <c r="G174" s="5">
        <f>IFERROR(VLOOKUP(C174,'[2]企业经营情况表（市场监管局）'!R$1:S$23,2,FALSE),0)</f>
        <v>0</v>
      </c>
      <c r="H174" s="5">
        <f>VLOOKUP(C174,'[1]7、重新确认支持的项目列表'!$C:$E,3,FALSE)</f>
        <v>4737.0834999999997</v>
      </c>
      <c r="I174" s="13">
        <v>35000</v>
      </c>
      <c r="J174" s="17">
        <v>30000</v>
      </c>
      <c r="K174" s="17">
        <v>35000</v>
      </c>
      <c r="L174" s="15">
        <v>28000</v>
      </c>
    </row>
    <row r="175" spans="1:12" ht="24">
      <c r="A175" s="5">
        <v>171</v>
      </c>
      <c r="B175" s="6" t="s">
        <v>316</v>
      </c>
      <c r="C175" s="7" t="s">
        <v>317</v>
      </c>
      <c r="D175" s="7" t="s">
        <v>270</v>
      </c>
      <c r="E175" s="5" t="s">
        <v>18</v>
      </c>
      <c r="F175" s="5" t="str">
        <f>VLOOKUP(C175,'[1]7、重新确认支持的项目列表'!$C:$E,2,FALSE)</f>
        <v>4401963HFS</v>
      </c>
      <c r="G175" s="5">
        <f>IFERROR(VLOOKUP(C175,'[2]企业经营情况表（市场监管局）'!R$1:S$23,2,FALSE),0)</f>
        <v>0</v>
      </c>
      <c r="H175" s="5">
        <f>VLOOKUP(C175,'[1]7、重新确认支持的项目列表'!$C:$E,3,FALSE)</f>
        <v>63.5349</v>
      </c>
      <c r="I175" s="13">
        <v>32000</v>
      </c>
      <c r="J175" s="17">
        <v>30000</v>
      </c>
      <c r="K175" s="17">
        <v>32000</v>
      </c>
      <c r="L175" s="15">
        <v>25600</v>
      </c>
    </row>
    <row r="176" spans="1:12" ht="24">
      <c r="A176" s="5">
        <v>172</v>
      </c>
      <c r="B176" s="6" t="s">
        <v>318</v>
      </c>
      <c r="C176" s="7" t="s">
        <v>319</v>
      </c>
      <c r="D176" s="7" t="s">
        <v>270</v>
      </c>
      <c r="E176" s="5" t="s">
        <v>18</v>
      </c>
      <c r="F176" s="5" t="str">
        <f>VLOOKUP(C176,'[1]7、重新确认支持的项目列表'!$C:$E,2,FALSE)</f>
        <v>4401960QG3</v>
      </c>
      <c r="G176" s="5">
        <f>IFERROR(VLOOKUP(C176,'[2]企业经营情况表（市场监管局）'!R$1:S$23,2,FALSE),0)</f>
        <v>0</v>
      </c>
      <c r="H176" s="5">
        <v>0</v>
      </c>
      <c r="I176" s="13">
        <v>65407</v>
      </c>
      <c r="J176" s="17">
        <v>30000</v>
      </c>
      <c r="K176" s="17">
        <v>38000</v>
      </c>
      <c r="L176" s="15">
        <v>30000</v>
      </c>
    </row>
    <row r="177" spans="1:12" ht="24">
      <c r="A177" s="5">
        <v>173</v>
      </c>
      <c r="B177" s="6" t="s">
        <v>320</v>
      </c>
      <c r="C177" s="7" t="s">
        <v>321</v>
      </c>
      <c r="D177" s="7" t="s">
        <v>17</v>
      </c>
      <c r="E177" s="5" t="s">
        <v>322</v>
      </c>
      <c r="F177" s="5" t="str">
        <f>VLOOKUP(C177,'[1]7、重新确认支持的项目列表'!$C:$E,2,FALSE)</f>
        <v>44239685M0</v>
      </c>
      <c r="G177" s="5">
        <f>IFERROR(VLOOKUP(C177,'[2]企业经营情况表（市场监管局）'!R$1:S$23,2,FALSE),0)</f>
        <v>0</v>
      </c>
      <c r="H177" s="5">
        <f>VLOOKUP(C177,'[1]7、重新确认支持的项目列表'!$C:$E,3,FALSE)</f>
        <v>4786.0294999999996</v>
      </c>
      <c r="I177" s="13">
        <v>79529.600000000006</v>
      </c>
      <c r="J177" s="15">
        <v>30000</v>
      </c>
      <c r="K177" s="15">
        <v>45000</v>
      </c>
      <c r="L177" s="15">
        <v>30000</v>
      </c>
    </row>
    <row r="178" spans="1:12" ht="24">
      <c r="A178" s="5">
        <v>174</v>
      </c>
      <c r="B178" s="6" t="s">
        <v>323</v>
      </c>
      <c r="C178" s="7" t="s">
        <v>324</v>
      </c>
      <c r="D178" s="7" t="s">
        <v>17</v>
      </c>
      <c r="E178" s="5" t="s">
        <v>322</v>
      </c>
      <c r="F178" s="5">
        <f>VLOOKUP(C178,'[1]7、重新确认支持的项目列表'!$C:$E,2,FALSE)</f>
        <v>4423942352</v>
      </c>
      <c r="G178" s="5">
        <f>IFERROR(VLOOKUP(C178,'[2]企业经营情况表（市场监管局）'!R$1:S$23,2,FALSE),0)</f>
        <v>0</v>
      </c>
      <c r="H178" s="5">
        <f>VLOOKUP(C178,'[1]7、重新确认支持的项目列表'!$C:$E,3,FALSE)</f>
        <v>11374.231599999999</v>
      </c>
      <c r="I178" s="13">
        <v>12800</v>
      </c>
      <c r="J178" s="15">
        <v>10240</v>
      </c>
      <c r="K178" s="15">
        <v>12800</v>
      </c>
      <c r="L178" s="15">
        <v>10240</v>
      </c>
    </row>
    <row r="179" spans="1:12" ht="24">
      <c r="A179" s="5">
        <v>175</v>
      </c>
      <c r="B179" s="6" t="s">
        <v>325</v>
      </c>
      <c r="C179" s="7" t="s">
        <v>324</v>
      </c>
      <c r="D179" s="7" t="s">
        <v>17</v>
      </c>
      <c r="E179" s="5" t="s">
        <v>322</v>
      </c>
      <c r="F179" s="5">
        <f>VLOOKUP(C179,'[1]7、重新确认支持的项目列表'!$C:$E,2,FALSE)</f>
        <v>4423942352</v>
      </c>
      <c r="G179" s="5">
        <f>IFERROR(VLOOKUP(C179,'[2]企业经营情况表（市场监管局）'!R$1:S$23,2,FALSE),0)</f>
        <v>0</v>
      </c>
      <c r="H179" s="5">
        <f>VLOOKUP(C179,'[1]7、重新确认支持的项目列表'!$C:$E,3,FALSE)</f>
        <v>11374.231599999999</v>
      </c>
      <c r="I179" s="13">
        <v>12800</v>
      </c>
      <c r="J179" s="15">
        <v>10241</v>
      </c>
      <c r="K179" s="15">
        <v>12800</v>
      </c>
      <c r="L179" s="15">
        <v>10240</v>
      </c>
    </row>
    <row r="180" spans="1:12" ht="24">
      <c r="A180" s="5">
        <v>176</v>
      </c>
      <c r="B180" s="6" t="s">
        <v>326</v>
      </c>
      <c r="C180" s="7" t="s">
        <v>324</v>
      </c>
      <c r="D180" s="7" t="s">
        <v>17</v>
      </c>
      <c r="E180" s="5" t="s">
        <v>322</v>
      </c>
      <c r="F180" s="5">
        <f>VLOOKUP(C180,'[1]7、重新确认支持的项目列表'!$C:$E,2,FALSE)</f>
        <v>4423942352</v>
      </c>
      <c r="G180" s="5">
        <f>IFERROR(VLOOKUP(C180,'[2]企业经营情况表（市场监管局）'!R$1:S$23,2,FALSE),0)</f>
        <v>0</v>
      </c>
      <c r="H180" s="5">
        <f>VLOOKUP(C180,'[1]7、重新确认支持的项目列表'!$C:$E,3,FALSE)</f>
        <v>11374.231599999999</v>
      </c>
      <c r="I180" s="13">
        <v>12800</v>
      </c>
      <c r="J180" s="15">
        <v>10242</v>
      </c>
      <c r="K180" s="15">
        <v>12800</v>
      </c>
      <c r="L180" s="15">
        <v>10240</v>
      </c>
    </row>
    <row r="181" spans="1:12" ht="24">
      <c r="A181" s="5">
        <v>177</v>
      </c>
      <c r="B181" s="6" t="s">
        <v>327</v>
      </c>
      <c r="C181" s="7" t="s">
        <v>328</v>
      </c>
      <c r="D181" s="7" t="s">
        <v>17</v>
      </c>
      <c r="E181" s="5" t="s">
        <v>322</v>
      </c>
      <c r="F181" s="5" t="str">
        <f>VLOOKUP(C181,'[1]7、重新确认支持的项目列表'!$C:$E,2,FALSE)</f>
        <v>44239685HD</v>
      </c>
      <c r="G181" s="5">
        <f>IFERROR(VLOOKUP(C181,'[2]企业经营情况表（市场监管局）'!R$1:S$23,2,FALSE),0)</f>
        <v>0</v>
      </c>
      <c r="H181" s="5">
        <v>0</v>
      </c>
      <c r="I181" s="13">
        <v>20800</v>
      </c>
      <c r="J181" s="15">
        <v>16640</v>
      </c>
      <c r="K181" s="15">
        <v>20800</v>
      </c>
      <c r="L181" s="15">
        <v>16640</v>
      </c>
    </row>
    <row r="182" spans="1:12" ht="24">
      <c r="A182" s="5">
        <v>178</v>
      </c>
      <c r="B182" s="6" t="s">
        <v>325</v>
      </c>
      <c r="C182" s="7" t="s">
        <v>329</v>
      </c>
      <c r="D182" s="7" t="s">
        <v>17</v>
      </c>
      <c r="E182" s="5" t="s">
        <v>322</v>
      </c>
      <c r="F182" s="5">
        <f>VLOOKUP(C182,'[1]7、重新确认支持的项目列表'!$C:$E,2,FALSE)</f>
        <v>4423968577</v>
      </c>
      <c r="G182" s="5">
        <f>IFERROR(VLOOKUP(C182,'[2]企业经营情况表（市场监管局）'!R$1:S$23,2,FALSE),0)</f>
        <v>0</v>
      </c>
      <c r="H182" s="5">
        <v>0</v>
      </c>
      <c r="I182" s="13">
        <v>35800</v>
      </c>
      <c r="J182" s="15">
        <v>28640</v>
      </c>
      <c r="K182" s="15">
        <v>35800</v>
      </c>
      <c r="L182" s="15">
        <v>28640</v>
      </c>
    </row>
    <row r="183" spans="1:12" ht="24">
      <c r="A183" s="5">
        <v>179</v>
      </c>
      <c r="B183" s="6" t="s">
        <v>330</v>
      </c>
      <c r="C183" s="7" t="s">
        <v>331</v>
      </c>
      <c r="D183" s="7" t="s">
        <v>17</v>
      </c>
      <c r="E183" s="5" t="s">
        <v>322</v>
      </c>
      <c r="F183" s="5">
        <f>VLOOKUP(C183,'[1]7、重新确认支持的项目列表'!$C:$E,2,FALSE)</f>
        <v>4423960083</v>
      </c>
      <c r="G183" s="5">
        <f>IFERROR(VLOOKUP(C183,'[2]企业经营情况表（市场监管局）'!R$1:S$23,2,FALSE),0)</f>
        <v>0</v>
      </c>
      <c r="H183" s="5">
        <f>VLOOKUP(C183,'[1]7、重新确认支持的项目列表'!$C:$E,3,FALSE)</f>
        <v>303.82729999999998</v>
      </c>
      <c r="I183" s="13">
        <v>16380</v>
      </c>
      <c r="J183" s="15">
        <v>13104</v>
      </c>
      <c r="K183" s="15">
        <v>12800</v>
      </c>
      <c r="L183" s="15">
        <v>10240</v>
      </c>
    </row>
    <row r="184" spans="1:12" ht="24">
      <c r="A184" s="5">
        <v>180</v>
      </c>
      <c r="B184" s="6" t="s">
        <v>325</v>
      </c>
      <c r="C184" s="7" t="s">
        <v>331</v>
      </c>
      <c r="D184" s="7" t="s">
        <v>17</v>
      </c>
      <c r="E184" s="5" t="s">
        <v>322</v>
      </c>
      <c r="F184" s="5">
        <f>VLOOKUP(C184,'[1]7、重新确认支持的项目列表'!$C:$E,2,FALSE)</f>
        <v>4423960083</v>
      </c>
      <c r="G184" s="5">
        <f>IFERROR(VLOOKUP(C184,'[2]企业经营情况表（市场监管局）'!R$1:S$23,2,FALSE),0)</f>
        <v>0</v>
      </c>
      <c r="H184" s="5">
        <f>VLOOKUP(C184,'[1]7、重新确认支持的项目列表'!$C:$E,3,FALSE)</f>
        <v>303.82729999999998</v>
      </c>
      <c r="I184" s="13">
        <v>16380</v>
      </c>
      <c r="J184" s="15">
        <v>13104</v>
      </c>
      <c r="K184" s="15">
        <v>12800</v>
      </c>
      <c r="L184" s="15">
        <v>10240</v>
      </c>
    </row>
    <row r="185" spans="1:12" ht="24">
      <c r="A185" s="5">
        <v>181</v>
      </c>
      <c r="B185" s="6" t="s">
        <v>332</v>
      </c>
      <c r="C185" s="7" t="s">
        <v>333</v>
      </c>
      <c r="D185" s="7" t="s">
        <v>17</v>
      </c>
      <c r="E185" s="5" t="s">
        <v>322</v>
      </c>
      <c r="F185" s="5">
        <f>VLOOKUP(C185,'[1]7、重新确认支持的项目列表'!$C:$E,2,FALSE)</f>
        <v>4423963709</v>
      </c>
      <c r="G185" s="5">
        <f>IFERROR(VLOOKUP(C185,'[2]企业经营情况表（市场监管局）'!R$1:S$23,2,FALSE),0)</f>
        <v>0</v>
      </c>
      <c r="H185" s="5">
        <f>VLOOKUP(C185,'[1]7、重新确认支持的项目列表'!$C:$E,3,FALSE)</f>
        <v>272.05270000000002</v>
      </c>
      <c r="I185" s="13">
        <v>46718.5</v>
      </c>
      <c r="J185" s="15">
        <v>30000</v>
      </c>
      <c r="K185" s="15">
        <v>36767.339999999997</v>
      </c>
      <c r="L185" s="15">
        <v>29413.87</v>
      </c>
    </row>
    <row r="186" spans="1:12" ht="24">
      <c r="A186" s="5">
        <v>182</v>
      </c>
      <c r="B186" s="6" t="s">
        <v>327</v>
      </c>
      <c r="C186" s="7" t="s">
        <v>334</v>
      </c>
      <c r="D186" s="7" t="s">
        <v>17</v>
      </c>
      <c r="E186" s="5" t="s">
        <v>322</v>
      </c>
      <c r="F186" s="5">
        <f>VLOOKUP(C186,'[1]7、重新确认支持的项目列表'!$C:$E,2,FALSE)</f>
        <v>4423962241</v>
      </c>
      <c r="G186" s="5">
        <f>IFERROR(VLOOKUP(C186,'[2]企业经营情况表（市场监管局）'!R$1:S$23,2,FALSE),0)</f>
        <v>0</v>
      </c>
      <c r="H186" s="5">
        <v>0</v>
      </c>
      <c r="I186" s="13">
        <v>35800</v>
      </c>
      <c r="J186" s="15">
        <v>28640</v>
      </c>
      <c r="K186" s="15">
        <v>35800</v>
      </c>
      <c r="L186" s="15">
        <v>28640</v>
      </c>
    </row>
    <row r="187" spans="1:12" ht="24">
      <c r="A187" s="5">
        <v>183</v>
      </c>
      <c r="B187" s="6" t="s">
        <v>335</v>
      </c>
      <c r="C187" s="7" t="s">
        <v>336</v>
      </c>
      <c r="D187" s="7" t="s">
        <v>17</v>
      </c>
      <c r="E187" s="5" t="s">
        <v>322</v>
      </c>
      <c r="F187" s="5">
        <f>VLOOKUP(C187,'[1]7、重新确认支持的项目列表'!$C:$E,2,FALSE)</f>
        <v>4423963240</v>
      </c>
      <c r="G187" s="5">
        <f>IFERROR(VLOOKUP(C187,'[2]企业经营情况表（市场监管局）'!R$1:S$23,2,FALSE),0)</f>
        <v>0</v>
      </c>
      <c r="H187" s="5">
        <f>VLOOKUP(C187,'[1]7、重新确认支持的项目列表'!$C:$E,3,FALSE)</f>
        <v>4232.9629999999997</v>
      </c>
      <c r="I187" s="13">
        <v>35800</v>
      </c>
      <c r="J187" s="15">
        <v>28640</v>
      </c>
      <c r="K187" s="15">
        <v>35800</v>
      </c>
      <c r="L187" s="15">
        <v>28640</v>
      </c>
    </row>
    <row r="188" spans="1:12" ht="24">
      <c r="A188" s="5">
        <v>184</v>
      </c>
      <c r="B188" s="6" t="s">
        <v>337</v>
      </c>
      <c r="C188" s="7" t="s">
        <v>336</v>
      </c>
      <c r="D188" s="7" t="s">
        <v>17</v>
      </c>
      <c r="E188" s="5" t="s">
        <v>322</v>
      </c>
      <c r="F188" s="5">
        <f>VLOOKUP(C188,'[1]7、重新确认支持的项目列表'!$C:$E,2,FALSE)</f>
        <v>4423963240</v>
      </c>
      <c r="G188" s="5">
        <f>IFERROR(VLOOKUP(C188,'[2]企业经营情况表（市场监管局）'!R$1:S$23,2,FALSE),0)</f>
        <v>0</v>
      </c>
      <c r="H188" s="5">
        <f>VLOOKUP(C188,'[1]7、重新确认支持的项目列表'!$C:$E,3,FALSE)</f>
        <v>4232.9629999999997</v>
      </c>
      <c r="I188" s="13">
        <v>35800</v>
      </c>
      <c r="J188" s="15">
        <v>28640</v>
      </c>
      <c r="K188" s="15">
        <v>35800</v>
      </c>
      <c r="L188" s="15">
        <v>28640</v>
      </c>
    </row>
    <row r="189" spans="1:12" ht="24">
      <c r="A189" s="5">
        <v>185</v>
      </c>
      <c r="B189" s="6" t="s">
        <v>338</v>
      </c>
      <c r="C189" s="7" t="s">
        <v>336</v>
      </c>
      <c r="D189" s="7" t="s">
        <v>17</v>
      </c>
      <c r="E189" s="5" t="s">
        <v>322</v>
      </c>
      <c r="F189" s="5">
        <f>VLOOKUP(C189,'[1]7、重新确认支持的项目列表'!$C:$E,2,FALSE)</f>
        <v>4423963240</v>
      </c>
      <c r="G189" s="5">
        <f>IFERROR(VLOOKUP(C189,'[2]企业经营情况表（市场监管局）'!R$1:S$23,2,FALSE),0)</f>
        <v>0</v>
      </c>
      <c r="H189" s="5">
        <f>VLOOKUP(C189,'[1]7、重新确认支持的项目列表'!$C:$E,3,FALSE)</f>
        <v>4232.9629999999997</v>
      </c>
      <c r="I189" s="13">
        <v>35800</v>
      </c>
      <c r="J189" s="15">
        <v>28640</v>
      </c>
      <c r="K189" s="15">
        <v>35800</v>
      </c>
      <c r="L189" s="15">
        <v>28640</v>
      </c>
    </row>
    <row r="190" spans="1:12" ht="24">
      <c r="A190" s="5">
        <v>186</v>
      </c>
      <c r="B190" s="6" t="s">
        <v>339</v>
      </c>
      <c r="C190" s="7" t="s">
        <v>340</v>
      </c>
      <c r="D190" s="7" t="s">
        <v>17</v>
      </c>
      <c r="E190" s="5" t="s">
        <v>322</v>
      </c>
      <c r="F190" s="5" t="str">
        <f>VLOOKUP(C190,'[1]7、重新确认支持的项目列表'!$C:$E,2,FALSE)</f>
        <v>44239686HF</v>
      </c>
      <c r="G190" s="5">
        <f>IFERROR(VLOOKUP(C190,'[2]企业经营情况表（市场监管局）'!R$1:S$23,2,FALSE),0)</f>
        <v>0</v>
      </c>
      <c r="H190" s="5">
        <f>VLOOKUP(C190,'[1]7、重新确认支持的项目列表'!$C:$E,3,FALSE)</f>
        <v>5335.6296000000002</v>
      </c>
      <c r="I190" s="13">
        <v>36800</v>
      </c>
      <c r="J190" s="15">
        <v>29440</v>
      </c>
      <c r="K190" s="15">
        <v>36800</v>
      </c>
      <c r="L190" s="15">
        <v>29440</v>
      </c>
    </row>
    <row r="191" spans="1:12" ht="24">
      <c r="A191" s="5">
        <v>187</v>
      </c>
      <c r="B191" s="6" t="s">
        <v>325</v>
      </c>
      <c r="C191" s="7" t="s">
        <v>341</v>
      </c>
      <c r="D191" s="7" t="s">
        <v>17</v>
      </c>
      <c r="E191" s="5" t="s">
        <v>322</v>
      </c>
      <c r="F191" s="5">
        <f>VLOOKUP(C191,'[1]7、重新确认支持的项目列表'!$C:$E,2,FALSE)</f>
        <v>4423960136</v>
      </c>
      <c r="G191" s="5">
        <f>IFERROR(VLOOKUP(C191,'[2]企业经营情况表（市场监管局）'!R$1:S$23,2,FALSE),0)</f>
        <v>0</v>
      </c>
      <c r="H191" s="5">
        <f>VLOOKUP(C191,'[1]7、重新确认支持的项目列表'!$C:$E,3,FALSE)</f>
        <v>7869.1396999999997</v>
      </c>
      <c r="I191" s="13">
        <v>35800</v>
      </c>
      <c r="J191" s="15">
        <v>28640</v>
      </c>
      <c r="K191" s="15">
        <v>35800</v>
      </c>
      <c r="L191" s="15">
        <v>28640</v>
      </c>
    </row>
    <row r="192" spans="1:12" ht="24">
      <c r="A192" s="5">
        <v>188</v>
      </c>
      <c r="B192" s="6" t="s">
        <v>326</v>
      </c>
      <c r="C192" s="7" t="s">
        <v>342</v>
      </c>
      <c r="D192" s="7" t="s">
        <v>17</v>
      </c>
      <c r="E192" s="5" t="s">
        <v>322</v>
      </c>
      <c r="F192" s="5" t="str">
        <f>VLOOKUP(C192,'[1]7、重新确认支持的项目列表'!$C:$E,2,FALSE)</f>
        <v>44239684M6</v>
      </c>
      <c r="G192" s="5">
        <f>IFERROR(VLOOKUP(C192,'[2]企业经营情况表（市场监管局）'!R$1:S$23,2,FALSE),0)</f>
        <v>0</v>
      </c>
      <c r="H192" s="5">
        <f>VLOOKUP(C192,'[1]7、重新确认支持的项目列表'!$C:$E,3,FALSE)</f>
        <v>1446.337</v>
      </c>
      <c r="I192" s="13">
        <v>41600</v>
      </c>
      <c r="J192" s="15">
        <v>30000</v>
      </c>
      <c r="K192" s="15">
        <v>20800</v>
      </c>
      <c r="L192" s="15">
        <v>16640</v>
      </c>
    </row>
    <row r="193" spans="1:12" ht="24">
      <c r="A193" s="5">
        <v>189</v>
      </c>
      <c r="B193" s="6" t="s">
        <v>343</v>
      </c>
      <c r="C193" s="7" t="s">
        <v>344</v>
      </c>
      <c r="D193" s="7" t="s">
        <v>17</v>
      </c>
      <c r="E193" s="5" t="s">
        <v>322</v>
      </c>
      <c r="F193" s="5">
        <f>VLOOKUP(C193,'[1]7、重新确认支持的项目列表'!$C:$E,2,FALSE)</f>
        <v>4423963528</v>
      </c>
      <c r="G193" s="5">
        <f>IFERROR(VLOOKUP(C193,'[2]企业经营情况表（市场监管局）'!R$1:S$23,2,FALSE),0)</f>
        <v>0</v>
      </c>
      <c r="H193" s="5">
        <f>VLOOKUP(C193,'[1]7、重新确认支持的项目列表'!$C:$E,3,FALSE)</f>
        <v>18634.8151</v>
      </c>
      <c r="I193" s="13">
        <v>41600</v>
      </c>
      <c r="J193" s="15">
        <v>30000</v>
      </c>
      <c r="K193" s="15">
        <v>20800</v>
      </c>
      <c r="L193" s="15">
        <v>16640</v>
      </c>
    </row>
    <row r="194" spans="1:12" ht="24">
      <c r="A194" s="5">
        <v>190</v>
      </c>
      <c r="B194" s="6" t="s">
        <v>343</v>
      </c>
      <c r="C194" s="7" t="s">
        <v>345</v>
      </c>
      <c r="D194" s="7" t="s">
        <v>17</v>
      </c>
      <c r="E194" s="5" t="s">
        <v>322</v>
      </c>
      <c r="F194" s="5">
        <f>VLOOKUP(C194,'[1]7、重新确认支持的项目列表'!$C:$E,2,FALSE)</f>
        <v>4423965531</v>
      </c>
      <c r="G194" s="5">
        <f>IFERROR(VLOOKUP(C194,'[2]企业经营情况表（市场监管局）'!R$1:S$23,2,FALSE),0)</f>
        <v>0</v>
      </c>
      <c r="H194" s="5">
        <f>VLOOKUP(C194,'[1]7、重新确认支持的项目列表'!$C:$E,3,FALSE)</f>
        <v>17957.440900000001</v>
      </c>
      <c r="I194" s="13">
        <v>36860</v>
      </c>
      <c r="J194" s="15">
        <v>29488</v>
      </c>
      <c r="K194" s="15">
        <v>35800</v>
      </c>
      <c r="L194" s="15">
        <v>28640</v>
      </c>
    </row>
    <row r="195" spans="1:12" ht="24">
      <c r="A195" s="5">
        <v>191</v>
      </c>
      <c r="B195" s="6" t="s">
        <v>346</v>
      </c>
      <c r="C195" s="7" t="s">
        <v>345</v>
      </c>
      <c r="D195" s="7" t="s">
        <v>17</v>
      </c>
      <c r="E195" s="5" t="s">
        <v>322</v>
      </c>
      <c r="F195" s="5">
        <f>VLOOKUP(C195,'[1]7、重新确认支持的项目列表'!$C:$E,2,FALSE)</f>
        <v>4423965531</v>
      </c>
      <c r="G195" s="5">
        <f>IFERROR(VLOOKUP(C195,'[2]企业经营情况表（市场监管局）'!R$1:S$23,2,FALSE),0)</f>
        <v>0</v>
      </c>
      <c r="H195" s="5">
        <f>VLOOKUP(C195,'[1]7、重新确认支持的项目列表'!$C:$E,3,FALSE)</f>
        <v>17957.440900000001</v>
      </c>
      <c r="I195" s="13">
        <v>37960</v>
      </c>
      <c r="J195" s="15">
        <v>30000</v>
      </c>
      <c r="K195" s="15">
        <v>35800</v>
      </c>
      <c r="L195" s="15">
        <v>28640</v>
      </c>
    </row>
    <row r="196" spans="1:12" ht="24">
      <c r="A196" s="5">
        <v>192</v>
      </c>
      <c r="B196" s="6" t="s">
        <v>337</v>
      </c>
      <c r="C196" s="7" t="s">
        <v>347</v>
      </c>
      <c r="D196" s="7" t="s">
        <v>17</v>
      </c>
      <c r="E196" s="5" t="s">
        <v>322</v>
      </c>
      <c r="F196" s="5">
        <f>VLOOKUP(C196,'[1]7、重新确认支持的项目列表'!$C:$E,2,FALSE)</f>
        <v>4423941940</v>
      </c>
      <c r="G196" s="5">
        <f>IFERROR(VLOOKUP(C196,'[2]企业经营情况表（市场监管局）'!R$1:S$23,2,FALSE),0)</f>
        <v>0</v>
      </c>
      <c r="H196" s="5">
        <v>0</v>
      </c>
      <c r="I196" s="13">
        <v>35800</v>
      </c>
      <c r="J196" s="15">
        <v>28640</v>
      </c>
      <c r="K196" s="15">
        <v>35800</v>
      </c>
      <c r="L196" s="15">
        <v>28640</v>
      </c>
    </row>
    <row r="197" spans="1:12" ht="24">
      <c r="A197" s="5">
        <v>193</v>
      </c>
      <c r="B197" s="6" t="s">
        <v>346</v>
      </c>
      <c r="C197" s="7" t="s">
        <v>347</v>
      </c>
      <c r="D197" s="7" t="s">
        <v>17</v>
      </c>
      <c r="E197" s="5" t="s">
        <v>322</v>
      </c>
      <c r="F197" s="5">
        <f>VLOOKUP(C197,'[1]7、重新确认支持的项目列表'!$C:$E,2,FALSE)</f>
        <v>4423941940</v>
      </c>
      <c r="G197" s="5">
        <f>IFERROR(VLOOKUP(C197,'[2]企业经营情况表（市场监管局）'!R$1:S$23,2,FALSE),0)</f>
        <v>0</v>
      </c>
      <c r="H197" s="5">
        <v>0</v>
      </c>
      <c r="I197" s="13">
        <v>35800</v>
      </c>
      <c r="J197" s="15">
        <v>28640</v>
      </c>
      <c r="K197" s="15">
        <v>35800</v>
      </c>
      <c r="L197" s="15">
        <v>28640</v>
      </c>
    </row>
    <row r="198" spans="1:12" ht="24">
      <c r="A198" s="5">
        <v>194</v>
      </c>
      <c r="B198" s="6" t="s">
        <v>326</v>
      </c>
      <c r="C198" s="7" t="s">
        <v>348</v>
      </c>
      <c r="D198" s="7" t="s">
        <v>17</v>
      </c>
      <c r="E198" s="5" t="s">
        <v>322</v>
      </c>
      <c r="F198" s="5" t="str">
        <f>VLOOKUP(C198,'[1]7、重新确认支持的项目列表'!$C:$E,2,FALSE)</f>
        <v>44239685D5</v>
      </c>
      <c r="G198" s="5">
        <f>IFERROR(VLOOKUP(C198,'[2]企业经营情况表（市场监管局）'!R$1:S$23,2,FALSE),0)</f>
        <v>0</v>
      </c>
      <c r="H198" s="5">
        <f>VLOOKUP(C198,'[1]7、重新确认支持的项目列表'!$C:$E,3,FALSE)</f>
        <v>18.134499999999999</v>
      </c>
      <c r="I198" s="13">
        <v>35800</v>
      </c>
      <c r="J198" s="15">
        <v>28640</v>
      </c>
      <c r="K198" s="15">
        <v>35800</v>
      </c>
      <c r="L198" s="15">
        <v>28640</v>
      </c>
    </row>
    <row r="199" spans="1:12" ht="24">
      <c r="A199" s="5">
        <v>195</v>
      </c>
      <c r="B199" s="6" t="s">
        <v>325</v>
      </c>
      <c r="C199" s="7" t="s">
        <v>349</v>
      </c>
      <c r="D199" s="7" t="s">
        <v>17</v>
      </c>
      <c r="E199" s="5" t="s">
        <v>322</v>
      </c>
      <c r="F199" s="5">
        <f>VLOOKUP(C199,'[1]7、重新确认支持的项目列表'!$C:$E,2,FALSE)</f>
        <v>4423962034</v>
      </c>
      <c r="G199" s="5">
        <f>IFERROR(VLOOKUP(C199,'[2]企业经营情况表（市场监管局）'!R$1:S$23,2,FALSE),0)</f>
        <v>0</v>
      </c>
      <c r="H199" s="5">
        <f>VLOOKUP(C199,'[1]7、重新确认支持的项目列表'!$C:$E,3,FALSE)</f>
        <v>2.0095000000000001</v>
      </c>
      <c r="I199" s="13">
        <v>39380</v>
      </c>
      <c r="J199" s="15">
        <v>30000</v>
      </c>
      <c r="K199" s="15">
        <v>35800</v>
      </c>
      <c r="L199" s="15">
        <v>28640</v>
      </c>
    </row>
    <row r="200" spans="1:12" ht="24">
      <c r="A200" s="5">
        <v>196</v>
      </c>
      <c r="B200" s="6" t="s">
        <v>325</v>
      </c>
      <c r="C200" s="7" t="s">
        <v>350</v>
      </c>
      <c r="D200" s="7" t="s">
        <v>17</v>
      </c>
      <c r="E200" s="5" t="s">
        <v>322</v>
      </c>
      <c r="F200" s="5" t="str">
        <f>VLOOKUP(C200,'[1]7、重新确认支持的项目列表'!$C:$E,2,FALSE)</f>
        <v>44239684KL</v>
      </c>
      <c r="G200" s="5">
        <f>IFERROR(VLOOKUP(C200,'[2]企业经营情况表（市场监管局）'!R$1:S$23,2,FALSE),0)</f>
        <v>0</v>
      </c>
      <c r="H200" s="5">
        <v>0</v>
      </c>
      <c r="I200" s="13">
        <v>35800</v>
      </c>
      <c r="J200" s="15">
        <v>28640</v>
      </c>
      <c r="K200" s="15">
        <v>35800</v>
      </c>
      <c r="L200" s="15">
        <v>28640</v>
      </c>
    </row>
    <row r="201" spans="1:12" ht="24">
      <c r="A201" s="5">
        <v>197</v>
      </c>
      <c r="B201" s="6" t="s">
        <v>287</v>
      </c>
      <c r="C201" s="7" t="s">
        <v>351</v>
      </c>
      <c r="D201" s="7" t="s">
        <v>17</v>
      </c>
      <c r="E201" s="5" t="s">
        <v>322</v>
      </c>
      <c r="F201" s="5" t="str">
        <f>VLOOKUP(C201,'[1]7、重新确认支持的项目列表'!$C:$E,2,FALSE)</f>
        <v>44239685AR</v>
      </c>
      <c r="G201" s="5">
        <f>IFERROR(VLOOKUP(C201,'[2]企业经营情况表（市场监管局）'!R$1:S$23,2,FALSE),0)</f>
        <v>0</v>
      </c>
      <c r="H201" s="5">
        <f>VLOOKUP(C201,'[1]7、重新确认支持的项目列表'!$C:$E,3,FALSE)</f>
        <v>1035.2594999999999</v>
      </c>
      <c r="I201" s="13">
        <v>35800</v>
      </c>
      <c r="J201" s="15">
        <v>28640</v>
      </c>
      <c r="K201" s="15">
        <v>35800</v>
      </c>
      <c r="L201" s="15">
        <v>28640</v>
      </c>
    </row>
    <row r="202" spans="1:12" ht="24">
      <c r="A202" s="5">
        <v>198</v>
      </c>
      <c r="B202" s="6" t="s">
        <v>325</v>
      </c>
      <c r="C202" s="7" t="s">
        <v>37</v>
      </c>
      <c r="D202" s="7" t="s">
        <v>17</v>
      </c>
      <c r="E202" s="5" t="s">
        <v>322</v>
      </c>
      <c r="F202" s="5" t="str">
        <f>VLOOKUP(C202,'[1]7、重新确认支持的项目列表'!$C:$E,2,FALSE)</f>
        <v>﻿442396850S</v>
      </c>
      <c r="G202" s="5">
        <f>IFERROR(VLOOKUP(C202,'[2]企业经营情况表（市场监管局）'!R$1:S$23,2,FALSE),0)</f>
        <v>0</v>
      </c>
      <c r="H202" s="5">
        <v>0</v>
      </c>
      <c r="I202" s="13">
        <v>39380</v>
      </c>
      <c r="J202" s="15">
        <v>30000</v>
      </c>
      <c r="K202" s="15">
        <v>35800</v>
      </c>
      <c r="L202" s="15">
        <v>28640</v>
      </c>
    </row>
    <row r="203" spans="1:12" ht="24">
      <c r="A203" s="5">
        <v>199</v>
      </c>
      <c r="B203" s="6" t="s">
        <v>327</v>
      </c>
      <c r="C203" s="7" t="s">
        <v>352</v>
      </c>
      <c r="D203" s="7" t="s">
        <v>17</v>
      </c>
      <c r="E203" s="5" t="s">
        <v>322</v>
      </c>
      <c r="F203" s="5" t="str">
        <f>VLOOKUP(C203,'[1]7、重新确认支持的项目列表'!$C:$E,2,FALSE)</f>
        <v>44239686CY</v>
      </c>
      <c r="G203" s="5">
        <f>IFERROR(VLOOKUP(C203,'[2]企业经营情况表（市场监管局）'!R$1:S$23,2,FALSE),0)</f>
        <v>0</v>
      </c>
      <c r="H203" s="5">
        <v>0</v>
      </c>
      <c r="I203" s="13">
        <v>35800</v>
      </c>
      <c r="J203" s="15">
        <v>28640</v>
      </c>
      <c r="K203" s="15">
        <v>35800</v>
      </c>
      <c r="L203" s="15">
        <v>28640</v>
      </c>
    </row>
    <row r="204" spans="1:12" ht="24">
      <c r="A204" s="5">
        <v>200</v>
      </c>
      <c r="B204" s="6" t="s">
        <v>287</v>
      </c>
      <c r="C204" s="7" t="s">
        <v>353</v>
      </c>
      <c r="D204" s="7" t="s">
        <v>17</v>
      </c>
      <c r="E204" s="5" t="s">
        <v>322</v>
      </c>
      <c r="F204" s="5">
        <f>VLOOKUP(C204,'[1]7、重新确认支持的项目列表'!$C:$E,2,FALSE)</f>
        <v>4423960918</v>
      </c>
      <c r="G204" s="5">
        <f>IFERROR(VLOOKUP(C204,'[2]企业经营情况表（市场监管局）'!R$1:S$23,2,FALSE),0)</f>
        <v>0</v>
      </c>
      <c r="H204" s="5">
        <f>VLOOKUP(C204,'[1]7、重新确认支持的项目列表'!$C:$E,3,FALSE)</f>
        <v>19371.721399999999</v>
      </c>
      <c r="I204" s="13">
        <v>35800</v>
      </c>
      <c r="J204" s="15">
        <v>28640</v>
      </c>
      <c r="K204" s="15">
        <v>35800</v>
      </c>
      <c r="L204" s="15">
        <v>28640</v>
      </c>
    </row>
    <row r="205" spans="1:12" ht="24">
      <c r="A205" s="5">
        <v>201</v>
      </c>
      <c r="B205" s="6" t="s">
        <v>346</v>
      </c>
      <c r="C205" s="7" t="s">
        <v>354</v>
      </c>
      <c r="D205" s="7" t="s">
        <v>17</v>
      </c>
      <c r="E205" s="5" t="s">
        <v>322</v>
      </c>
      <c r="F205" s="5">
        <f>VLOOKUP(C205,'[1]7、重新确认支持的项目列表'!$C:$E,2,FALSE)</f>
        <v>4423964205</v>
      </c>
      <c r="G205" s="5">
        <f>IFERROR(VLOOKUP(C205,'[2]企业经营情况表（市场监管局）'!R$1:S$23,2,FALSE),0)</f>
        <v>0</v>
      </c>
      <c r="H205" s="5">
        <f>VLOOKUP(C205,'[1]7、重新确认支持的项目列表'!$C:$E,3,FALSE)</f>
        <v>3164.1817000000001</v>
      </c>
      <c r="I205" s="13">
        <v>35800</v>
      </c>
      <c r="J205" s="15">
        <v>28640</v>
      </c>
      <c r="K205" s="15">
        <v>35800</v>
      </c>
      <c r="L205" s="15">
        <v>28640</v>
      </c>
    </row>
    <row r="206" spans="1:12" ht="24">
      <c r="A206" s="5">
        <v>202</v>
      </c>
      <c r="B206" s="6" t="s">
        <v>323</v>
      </c>
      <c r="C206" s="7" t="s">
        <v>354</v>
      </c>
      <c r="D206" s="7" t="s">
        <v>17</v>
      </c>
      <c r="E206" s="5" t="s">
        <v>322</v>
      </c>
      <c r="F206" s="5">
        <f>VLOOKUP(C206,'[1]7、重新确认支持的项目列表'!$C:$E,2,FALSE)</f>
        <v>4423964205</v>
      </c>
      <c r="G206" s="5">
        <f>IFERROR(VLOOKUP(C206,'[2]企业经营情况表（市场监管局）'!R$1:S$23,2,FALSE),0)</f>
        <v>0</v>
      </c>
      <c r="H206" s="5">
        <f>VLOOKUP(C206,'[1]7、重新确认支持的项目列表'!$C:$E,3,FALSE)</f>
        <v>3164.1817000000001</v>
      </c>
      <c r="I206" s="13">
        <v>35800</v>
      </c>
      <c r="J206" s="15">
        <v>28640</v>
      </c>
      <c r="K206" s="15">
        <v>35800</v>
      </c>
      <c r="L206" s="15">
        <v>28640</v>
      </c>
    </row>
    <row r="207" spans="1:12" ht="24">
      <c r="A207" s="5">
        <v>203</v>
      </c>
      <c r="B207" s="6" t="s">
        <v>325</v>
      </c>
      <c r="C207" s="7" t="s">
        <v>355</v>
      </c>
      <c r="D207" s="7" t="s">
        <v>17</v>
      </c>
      <c r="E207" s="5" t="s">
        <v>322</v>
      </c>
      <c r="F207" s="5">
        <f>VLOOKUP(C207,'[1]7、重新确认支持的项目列表'!$C:$E,2,FALSE)</f>
        <v>4423962484</v>
      </c>
      <c r="G207" s="5">
        <f>IFERROR(VLOOKUP(C207,'[2]企业经营情况表（市场监管局）'!R$1:S$23,2,FALSE),0)</f>
        <v>0</v>
      </c>
      <c r="H207" s="5">
        <f>VLOOKUP(C207,'[1]7、重新确认支持的项目列表'!$C:$E,3,FALSE)</f>
        <v>1656.4344000000001</v>
      </c>
      <c r="I207" s="13">
        <v>20800</v>
      </c>
      <c r="J207" s="15">
        <v>16640</v>
      </c>
      <c r="K207" s="15">
        <v>20800</v>
      </c>
      <c r="L207" s="15">
        <v>16640</v>
      </c>
    </row>
    <row r="208" spans="1:12" ht="24">
      <c r="A208" s="5">
        <v>204</v>
      </c>
      <c r="B208" s="6" t="s">
        <v>326</v>
      </c>
      <c r="C208" s="7" t="s">
        <v>355</v>
      </c>
      <c r="D208" s="7" t="s">
        <v>17</v>
      </c>
      <c r="E208" s="5" t="s">
        <v>322</v>
      </c>
      <c r="F208" s="5">
        <f>VLOOKUP(C208,'[1]7、重新确认支持的项目列表'!$C:$E,2,FALSE)</f>
        <v>4423962484</v>
      </c>
      <c r="G208" s="5">
        <f>IFERROR(VLOOKUP(C208,'[2]企业经营情况表（市场监管局）'!R$1:S$23,2,FALSE),0)</f>
        <v>0</v>
      </c>
      <c r="H208" s="5">
        <f>VLOOKUP(C208,'[1]7、重新确认支持的项目列表'!$C:$E,3,FALSE)</f>
        <v>1656.4344000000001</v>
      </c>
      <c r="I208" s="13">
        <v>20800</v>
      </c>
      <c r="J208" s="15">
        <v>16640</v>
      </c>
      <c r="K208" s="15">
        <v>20800</v>
      </c>
      <c r="L208" s="15">
        <v>16640</v>
      </c>
    </row>
    <row r="209" spans="1:12" ht="24">
      <c r="A209" s="5">
        <v>205</v>
      </c>
      <c r="B209" s="6" t="s">
        <v>287</v>
      </c>
      <c r="C209" s="7" t="s">
        <v>356</v>
      </c>
      <c r="D209" s="7" t="s">
        <v>17</v>
      </c>
      <c r="E209" s="5" t="s">
        <v>322</v>
      </c>
      <c r="F209" s="5" t="str">
        <f>VLOOKUP(C209,'[1]7、重新确认支持的项目列表'!$C:$E,2,FALSE)</f>
        <v>44239687WC</v>
      </c>
      <c r="G209" s="5">
        <f>IFERROR(VLOOKUP(C209,'[2]企业经营情况表（市场监管局）'!R$1:S$23,2,FALSE),0)</f>
        <v>0</v>
      </c>
      <c r="H209" s="5">
        <v>0</v>
      </c>
      <c r="I209" s="13">
        <v>35800</v>
      </c>
      <c r="J209" s="15">
        <v>28640</v>
      </c>
      <c r="K209" s="15">
        <v>35800</v>
      </c>
      <c r="L209" s="15">
        <v>28640</v>
      </c>
    </row>
    <row r="210" spans="1:12" ht="24">
      <c r="A210" s="5">
        <v>206</v>
      </c>
      <c r="B210" s="6" t="s">
        <v>357</v>
      </c>
      <c r="C210" s="7" t="s">
        <v>358</v>
      </c>
      <c r="D210" s="7" t="s">
        <v>17</v>
      </c>
      <c r="E210" s="5" t="s">
        <v>322</v>
      </c>
      <c r="F210" s="5">
        <f>VLOOKUP(C210,'[1]7、重新确认支持的项目列表'!$C:$E,2,FALSE)</f>
        <v>4423964743</v>
      </c>
      <c r="G210" s="5">
        <f>IFERROR(VLOOKUP(C210,'[2]企业经营情况表（市场监管局）'!R$1:S$23,2,FALSE),0)</f>
        <v>0</v>
      </c>
      <c r="H210" s="5">
        <f>VLOOKUP(C210,'[1]7、重新确认支持的项目列表'!$C:$E,3,FALSE)</f>
        <v>2673.2181999999998</v>
      </c>
      <c r="I210" s="13">
        <v>36252.6</v>
      </c>
      <c r="J210" s="15">
        <v>29002</v>
      </c>
      <c r="K210" s="15">
        <v>27264.45</v>
      </c>
      <c r="L210" s="15">
        <v>21811.56</v>
      </c>
    </row>
    <row r="211" spans="1:12" ht="24">
      <c r="A211" s="5">
        <v>207</v>
      </c>
      <c r="B211" s="6" t="s">
        <v>359</v>
      </c>
      <c r="C211" s="7" t="s">
        <v>358</v>
      </c>
      <c r="D211" s="7" t="s">
        <v>17</v>
      </c>
      <c r="E211" s="5" t="s">
        <v>322</v>
      </c>
      <c r="F211" s="5">
        <f>VLOOKUP(C211,'[1]7、重新确认支持的项目列表'!$C:$E,2,FALSE)</f>
        <v>4423964743</v>
      </c>
      <c r="G211" s="5">
        <f>IFERROR(VLOOKUP(C211,'[2]企业经营情况表（市场监管局）'!R$1:S$23,2,FALSE),0)</f>
        <v>0</v>
      </c>
      <c r="H211" s="5">
        <f>VLOOKUP(C211,'[1]7、重新确认支持的项目列表'!$C:$E,3,FALSE)</f>
        <v>2673.2181999999998</v>
      </c>
      <c r="I211" s="13">
        <v>30529.67</v>
      </c>
      <c r="J211" s="15">
        <v>24423</v>
      </c>
      <c r="K211" s="15">
        <v>30529.67</v>
      </c>
      <c r="L211" s="15">
        <v>24423</v>
      </c>
    </row>
    <row r="212" spans="1:12" ht="24">
      <c r="A212" s="5">
        <v>208</v>
      </c>
      <c r="B212" s="6" t="s">
        <v>287</v>
      </c>
      <c r="C212" s="7" t="s">
        <v>360</v>
      </c>
      <c r="D212" s="7" t="s">
        <v>17</v>
      </c>
      <c r="E212" s="5" t="s">
        <v>322</v>
      </c>
      <c r="F212" s="5" t="s">
        <v>183</v>
      </c>
      <c r="G212" s="5">
        <f>IFERROR(VLOOKUP(C212,'[2]企业经营情况表（市场监管局）'!R$1:S$23,2,FALSE),0)</f>
        <v>0</v>
      </c>
      <c r="H212" s="5">
        <v>0</v>
      </c>
      <c r="I212" s="13">
        <v>35800</v>
      </c>
      <c r="J212" s="15">
        <v>28640</v>
      </c>
      <c r="K212" s="15">
        <v>35800</v>
      </c>
      <c r="L212" s="15">
        <v>28640</v>
      </c>
    </row>
    <row r="213" spans="1:12" ht="24">
      <c r="A213" s="5">
        <v>209</v>
      </c>
      <c r="B213" s="6" t="s">
        <v>326</v>
      </c>
      <c r="C213" s="7" t="s">
        <v>361</v>
      </c>
      <c r="D213" s="7" t="s">
        <v>17</v>
      </c>
      <c r="E213" s="5" t="s">
        <v>322</v>
      </c>
      <c r="F213" s="5" t="str">
        <f>VLOOKUP(C213,'[1]7、重新确认支持的项目列表'!$C:$E,2,FALSE)</f>
        <v>44239686FR</v>
      </c>
      <c r="G213" s="5">
        <f>IFERROR(VLOOKUP(C213,'[2]企业经营情况表（市场监管局）'!R$1:S$23,2,FALSE),0)</f>
        <v>0</v>
      </c>
      <c r="H213" s="5">
        <f>VLOOKUP(C213,'[1]7、重新确认支持的项目列表'!$C:$E,3,FALSE)</f>
        <v>91.978899999999996</v>
      </c>
      <c r="I213" s="13">
        <v>35800</v>
      </c>
      <c r="J213" s="15">
        <v>28640</v>
      </c>
      <c r="K213" s="15">
        <v>35800</v>
      </c>
      <c r="L213" s="15">
        <v>28640</v>
      </c>
    </row>
    <row r="214" spans="1:12" ht="24">
      <c r="A214" s="5">
        <v>210</v>
      </c>
      <c r="B214" s="6" t="s">
        <v>325</v>
      </c>
      <c r="C214" s="7" t="s">
        <v>361</v>
      </c>
      <c r="D214" s="7" t="s">
        <v>17</v>
      </c>
      <c r="E214" s="5" t="s">
        <v>322</v>
      </c>
      <c r="F214" s="5" t="str">
        <f>VLOOKUP(C214,'[1]7、重新确认支持的项目列表'!$C:$E,2,FALSE)</f>
        <v>44239686FR</v>
      </c>
      <c r="G214" s="5">
        <f>IFERROR(VLOOKUP(C214,'[2]企业经营情况表（市场监管局）'!R$1:S$23,2,FALSE),0)</f>
        <v>0</v>
      </c>
      <c r="H214" s="5">
        <f>VLOOKUP(C214,'[1]7、重新确认支持的项目列表'!$C:$E,3,FALSE)</f>
        <v>91.978899999999996</v>
      </c>
      <c r="I214" s="13">
        <v>35800</v>
      </c>
      <c r="J214" s="15">
        <v>28640</v>
      </c>
      <c r="K214" s="15">
        <v>35800</v>
      </c>
      <c r="L214" s="15">
        <v>28640</v>
      </c>
    </row>
    <row r="215" spans="1:12" ht="24">
      <c r="A215" s="5">
        <v>211</v>
      </c>
      <c r="B215" s="6" t="s">
        <v>330</v>
      </c>
      <c r="C215" s="7" t="s">
        <v>362</v>
      </c>
      <c r="D215" s="7" t="s">
        <v>17</v>
      </c>
      <c r="E215" s="5" t="s">
        <v>322</v>
      </c>
      <c r="F215" s="5">
        <f>VLOOKUP(C215,'[1]7、重新确认支持的项目列表'!$C:$E,2,FALSE)</f>
        <v>4423963803</v>
      </c>
      <c r="G215" s="5">
        <f>IFERROR(VLOOKUP(C215,'[2]企业经营情况表（市场监管局）'!R$1:S$23,2,FALSE),0)</f>
        <v>0</v>
      </c>
      <c r="H215" s="5">
        <f>VLOOKUP(C215,'[1]7、重新确认支持的项目列表'!$C:$E,3,FALSE)</f>
        <v>1254.9697000000001</v>
      </c>
      <c r="I215" s="13">
        <v>35800</v>
      </c>
      <c r="J215" s="15">
        <v>28640</v>
      </c>
      <c r="K215" s="15">
        <v>35800</v>
      </c>
      <c r="L215" s="15">
        <v>28640</v>
      </c>
    </row>
    <row r="216" spans="1:12" ht="24">
      <c r="A216" s="5">
        <v>212</v>
      </c>
      <c r="B216" s="6" t="s">
        <v>346</v>
      </c>
      <c r="C216" s="7" t="s">
        <v>363</v>
      </c>
      <c r="D216" s="7" t="s">
        <v>17</v>
      </c>
      <c r="E216" s="5" t="s">
        <v>322</v>
      </c>
      <c r="F216" s="5">
        <f>VLOOKUP(C216,'[1]7、重新确认支持的项目列表'!$C:$E,2,FALSE)</f>
        <v>4423962581</v>
      </c>
      <c r="G216" s="5">
        <f>IFERROR(VLOOKUP(C216,'[2]企业经营情况表（市场监管局）'!R$1:S$23,2,FALSE),0)</f>
        <v>0</v>
      </c>
      <c r="H216" s="5">
        <f>VLOOKUP(C216,'[1]7、重新确认支持的项目列表'!$C:$E,3,FALSE)</f>
        <v>1169.1300000000001</v>
      </c>
      <c r="I216" s="13">
        <v>71600</v>
      </c>
      <c r="J216" s="15">
        <v>30000</v>
      </c>
      <c r="K216" s="15">
        <v>35800</v>
      </c>
      <c r="L216" s="15">
        <v>28640</v>
      </c>
    </row>
    <row r="217" spans="1:12" ht="24">
      <c r="A217" s="5">
        <v>213</v>
      </c>
      <c r="B217" s="6" t="s">
        <v>323</v>
      </c>
      <c r="C217" s="7" t="s">
        <v>363</v>
      </c>
      <c r="D217" s="7" t="s">
        <v>17</v>
      </c>
      <c r="E217" s="5" t="s">
        <v>322</v>
      </c>
      <c r="F217" s="5">
        <f>VLOOKUP(C217,'[1]7、重新确认支持的项目列表'!$C:$E,2,FALSE)</f>
        <v>4423962581</v>
      </c>
      <c r="G217" s="5">
        <f>IFERROR(VLOOKUP(C217,'[2]企业经营情况表（市场监管局）'!R$1:S$23,2,FALSE),0)</f>
        <v>0</v>
      </c>
      <c r="H217" s="5">
        <f>VLOOKUP(C217,'[1]7、重新确认支持的项目列表'!$C:$E,3,FALSE)</f>
        <v>1169.1300000000001</v>
      </c>
      <c r="I217" s="13">
        <v>71600</v>
      </c>
      <c r="J217" s="15">
        <v>30000</v>
      </c>
      <c r="K217" s="15">
        <v>35800</v>
      </c>
      <c r="L217" s="15">
        <v>28640</v>
      </c>
    </row>
    <row r="218" spans="1:12" ht="24">
      <c r="A218" s="5">
        <v>214</v>
      </c>
      <c r="B218" s="6" t="s">
        <v>287</v>
      </c>
      <c r="C218" s="7" t="s">
        <v>364</v>
      </c>
      <c r="D218" s="7" t="s">
        <v>17</v>
      </c>
      <c r="E218" s="5" t="s">
        <v>322</v>
      </c>
      <c r="F218" s="5" t="str">
        <f>VLOOKUP(C218,'[1]7、重新确认支持的项目列表'!$C:$E,2,FALSE)</f>
        <v>44239684TZ</v>
      </c>
      <c r="G218" s="5">
        <f>IFERROR(VLOOKUP(C218,'[2]企业经营情况表（市场监管局）'!R$1:S$23,2,FALSE),0)</f>
        <v>0</v>
      </c>
      <c r="H218" s="5">
        <v>0</v>
      </c>
      <c r="I218" s="13">
        <v>35800</v>
      </c>
      <c r="J218" s="15">
        <v>28640</v>
      </c>
      <c r="K218" s="15">
        <v>35800</v>
      </c>
      <c r="L218" s="15">
        <v>28640</v>
      </c>
    </row>
    <row r="219" spans="1:12" ht="24">
      <c r="A219" s="5">
        <v>215</v>
      </c>
      <c r="B219" s="6" t="s">
        <v>287</v>
      </c>
      <c r="C219" s="7" t="s">
        <v>365</v>
      </c>
      <c r="D219" s="7" t="s">
        <v>17</v>
      </c>
      <c r="E219" s="5" t="s">
        <v>322</v>
      </c>
      <c r="F219" s="5" t="str">
        <f>VLOOKUP(C219,'[1]7、重新确认支持的项目列表'!$C:$E,2,FALSE)</f>
        <v>4401960CMM</v>
      </c>
      <c r="G219" s="5">
        <f>IFERROR(VLOOKUP(C219,'[2]企业经营情况表（市场监管局）'!R$1:S$23,2,FALSE),0)</f>
        <v>0</v>
      </c>
      <c r="H219" s="5">
        <f>VLOOKUP(C219,'[1]7、重新确认支持的项目列表'!$C:$E,3,FALSE)</f>
        <v>0.1686</v>
      </c>
      <c r="I219" s="13">
        <v>35800</v>
      </c>
      <c r="J219" s="15">
        <v>28640</v>
      </c>
      <c r="K219" s="15">
        <v>35800</v>
      </c>
      <c r="L219" s="15">
        <v>28640</v>
      </c>
    </row>
    <row r="220" spans="1:12" ht="24">
      <c r="A220" s="5">
        <v>216</v>
      </c>
      <c r="B220" s="6" t="s">
        <v>366</v>
      </c>
      <c r="C220" s="7" t="s">
        <v>367</v>
      </c>
      <c r="D220" s="7" t="s">
        <v>17</v>
      </c>
      <c r="E220" s="5" t="s">
        <v>322</v>
      </c>
      <c r="F220" s="5">
        <f>VLOOKUP(C220,'[1]7、重新确认支持的项目列表'!$C:$E,2,FALSE)</f>
        <v>4423960480</v>
      </c>
      <c r="G220" s="5">
        <f>IFERROR(VLOOKUP(C220,'[2]企业经营情况表（市场监管局）'!R$1:S$23,2,FALSE),0)</f>
        <v>0</v>
      </c>
      <c r="H220" s="5">
        <f>VLOOKUP(C220,'[1]7、重新确认支持的项目列表'!$C:$E,3,FALSE)</f>
        <v>7535.0657000000001</v>
      </c>
      <c r="I220" s="13">
        <v>26365</v>
      </c>
      <c r="J220" s="15">
        <v>21092</v>
      </c>
      <c r="K220" s="15">
        <v>19690</v>
      </c>
      <c r="L220" s="15">
        <v>15752</v>
      </c>
    </row>
    <row r="221" spans="1:12" ht="24">
      <c r="A221" s="5">
        <v>217</v>
      </c>
      <c r="B221" s="6" t="s">
        <v>368</v>
      </c>
      <c r="C221" s="7" t="s">
        <v>369</v>
      </c>
      <c r="D221" s="7" t="s">
        <v>44</v>
      </c>
      <c r="E221" s="5" t="s">
        <v>322</v>
      </c>
      <c r="F221" s="5" t="str">
        <f>VLOOKUP(C221,'[1]7、重新确认支持的项目列表'!$C:$E,2,FALSE)</f>
        <v>44019679FY</v>
      </c>
      <c r="G221" s="5">
        <f>IFERROR(VLOOKUP(C221,'[2]企业经营情况表（市场监管局）'!R$1:S$23,2,FALSE),0)</f>
        <v>0</v>
      </c>
      <c r="H221" s="5">
        <f>VLOOKUP(C221,'[1]7、重新确认支持的项目列表'!$C:$E,3,FALSE)</f>
        <v>10852.0576</v>
      </c>
      <c r="I221" s="13">
        <v>46200</v>
      </c>
      <c r="J221" s="15">
        <v>30000</v>
      </c>
      <c r="K221" s="15">
        <v>42000</v>
      </c>
      <c r="L221" s="15">
        <v>30000</v>
      </c>
    </row>
    <row r="222" spans="1:12" ht="24">
      <c r="A222" s="5">
        <v>218</v>
      </c>
      <c r="B222" s="6" t="s">
        <v>370</v>
      </c>
      <c r="C222" s="7" t="s">
        <v>369</v>
      </c>
      <c r="D222" s="7" t="s">
        <v>44</v>
      </c>
      <c r="E222" s="5" t="s">
        <v>322</v>
      </c>
      <c r="F222" s="5" t="str">
        <f>VLOOKUP(C222,'[1]7、重新确认支持的项目列表'!$C:$E,2,FALSE)</f>
        <v>44019679FY</v>
      </c>
      <c r="G222" s="5">
        <f>IFERROR(VLOOKUP(C222,'[2]企业经营情况表（市场监管局）'!R$1:S$23,2,FALSE),0)</f>
        <v>0</v>
      </c>
      <c r="H222" s="5">
        <f>VLOOKUP(C222,'[1]7、重新确认支持的项目列表'!$C:$E,3,FALSE)</f>
        <v>10852.0576</v>
      </c>
      <c r="I222" s="13">
        <v>64860</v>
      </c>
      <c r="J222" s="15">
        <v>30000</v>
      </c>
      <c r="K222" s="15">
        <v>42300</v>
      </c>
      <c r="L222" s="15">
        <v>30000</v>
      </c>
    </row>
    <row r="223" spans="1:12" ht="24">
      <c r="A223" s="5">
        <v>219</v>
      </c>
      <c r="B223" s="6" t="s">
        <v>371</v>
      </c>
      <c r="C223" s="7" t="s">
        <v>369</v>
      </c>
      <c r="D223" s="7" t="s">
        <v>44</v>
      </c>
      <c r="E223" s="5" t="s">
        <v>322</v>
      </c>
      <c r="F223" s="5" t="str">
        <f>VLOOKUP(C223,'[1]7、重新确认支持的项目列表'!$C:$E,2,FALSE)</f>
        <v>44019679FY</v>
      </c>
      <c r="G223" s="5">
        <f>IFERROR(VLOOKUP(C223,'[2]企业经营情况表（市场监管局）'!R$1:S$23,2,FALSE),0)</f>
        <v>0</v>
      </c>
      <c r="H223" s="5">
        <f>VLOOKUP(C223,'[1]7、重新确认支持的项目列表'!$C:$E,3,FALSE)</f>
        <v>10852.0576</v>
      </c>
      <c r="I223" s="13">
        <v>48500</v>
      </c>
      <c r="J223" s="15">
        <v>30000</v>
      </c>
      <c r="K223" s="15">
        <v>48500</v>
      </c>
      <c r="L223" s="15">
        <v>30000</v>
      </c>
    </row>
    <row r="224" spans="1:12" ht="24">
      <c r="A224" s="5">
        <v>220</v>
      </c>
      <c r="B224" s="6" t="s">
        <v>330</v>
      </c>
      <c r="C224" s="7" t="s">
        <v>372</v>
      </c>
      <c r="D224" s="7" t="s">
        <v>44</v>
      </c>
      <c r="E224" s="5" t="s">
        <v>322</v>
      </c>
      <c r="F224" s="5" t="str">
        <f>VLOOKUP(C224,'[1]7、重新确认支持的项目列表'!$C:$E,2,FALSE)</f>
        <v>4401963KF5</v>
      </c>
      <c r="G224" s="5">
        <f>IFERROR(VLOOKUP(C224,'[2]企业经营情况表（市场监管局）'!R$1:S$23,2,FALSE),0)</f>
        <v>0</v>
      </c>
      <c r="H224" s="5">
        <v>0</v>
      </c>
      <c r="I224" s="13">
        <v>35800</v>
      </c>
      <c r="J224" s="15">
        <v>28640</v>
      </c>
      <c r="K224" s="15">
        <v>35800</v>
      </c>
      <c r="L224" s="15">
        <v>28640</v>
      </c>
    </row>
    <row r="225" spans="1:12" ht="24">
      <c r="A225" s="5">
        <v>221</v>
      </c>
      <c r="B225" s="6" t="s">
        <v>323</v>
      </c>
      <c r="C225" s="7" t="s">
        <v>373</v>
      </c>
      <c r="D225" s="7" t="s">
        <v>44</v>
      </c>
      <c r="E225" s="5" t="s">
        <v>322</v>
      </c>
      <c r="F225" s="5" t="str">
        <f>VLOOKUP(C225,'[1]7、重新确认支持的项目列表'!$C:$E,2,FALSE)</f>
        <v>440194725A</v>
      </c>
      <c r="G225" s="5">
        <f>IFERROR(VLOOKUP(C225,'[2]企业经营情况表（市场监管局）'!R$1:S$23,2,FALSE),0)</f>
        <v>0</v>
      </c>
      <c r="H225" s="5">
        <f>VLOOKUP(C225,'[1]7、重新确认支持的项目列表'!$C:$E,3,FALSE)</f>
        <v>14793.1746</v>
      </c>
      <c r="I225" s="13">
        <v>19800</v>
      </c>
      <c r="J225" s="15">
        <v>15840</v>
      </c>
      <c r="K225" s="15">
        <v>19800</v>
      </c>
      <c r="L225" s="15">
        <v>15840</v>
      </c>
    </row>
    <row r="226" spans="1:12" ht="24">
      <c r="A226" s="5">
        <v>222</v>
      </c>
      <c r="B226" s="6" t="s">
        <v>335</v>
      </c>
      <c r="C226" s="7" t="s">
        <v>373</v>
      </c>
      <c r="D226" s="7" t="s">
        <v>44</v>
      </c>
      <c r="E226" s="5" t="s">
        <v>322</v>
      </c>
      <c r="F226" s="5" t="str">
        <f>VLOOKUP(C226,'[1]7、重新确认支持的项目列表'!$C:$E,2,FALSE)</f>
        <v>440194725A</v>
      </c>
      <c r="G226" s="5">
        <f>IFERROR(VLOOKUP(C226,'[2]企业经营情况表（市场监管局）'!R$1:S$23,2,FALSE),0)</f>
        <v>0</v>
      </c>
      <c r="H226" s="5">
        <f>VLOOKUP(C226,'[1]7、重新确认支持的项目列表'!$C:$E,3,FALSE)</f>
        <v>14793.1746</v>
      </c>
      <c r="I226" s="13">
        <v>19800</v>
      </c>
      <c r="J226" s="15">
        <v>15840</v>
      </c>
      <c r="K226" s="15">
        <v>19800</v>
      </c>
      <c r="L226" s="15">
        <v>15840</v>
      </c>
    </row>
    <row r="227" spans="1:12" ht="24">
      <c r="A227" s="5">
        <v>223</v>
      </c>
      <c r="B227" s="6" t="s">
        <v>374</v>
      </c>
      <c r="C227" s="7" t="s">
        <v>375</v>
      </c>
      <c r="D227" s="7" t="s">
        <v>50</v>
      </c>
      <c r="E227" s="5" t="s">
        <v>322</v>
      </c>
      <c r="F227" s="5" t="str">
        <f>VLOOKUP(C227,'[1]7、重新确认支持的项目列表'!$C:$E,2,FALSE)</f>
        <v>4401963EVN</v>
      </c>
      <c r="G227" s="5">
        <f>IFERROR(VLOOKUP(C227,'[2]企业经营情况表（市场监管局）'!R$1:S$23,2,FALSE),0)</f>
        <v>0</v>
      </c>
      <c r="H227" s="5">
        <f>VLOOKUP(C227,'[1]7、重新确认支持的项目列表'!$C:$E,3,FALSE)</f>
        <v>1.1192</v>
      </c>
      <c r="I227" s="13">
        <v>48000</v>
      </c>
      <c r="J227" s="15">
        <v>30000</v>
      </c>
      <c r="K227" s="15">
        <v>48000</v>
      </c>
      <c r="L227" s="15">
        <v>30000</v>
      </c>
    </row>
    <row r="228" spans="1:12" ht="24">
      <c r="A228" s="5">
        <v>224</v>
      </c>
      <c r="B228" s="6" t="s">
        <v>376</v>
      </c>
      <c r="C228" s="7" t="s">
        <v>375</v>
      </c>
      <c r="D228" s="7" t="s">
        <v>50</v>
      </c>
      <c r="E228" s="5" t="s">
        <v>322</v>
      </c>
      <c r="F228" s="5" t="str">
        <f>VLOOKUP(C228,'[1]7、重新确认支持的项目列表'!$C:$E,2,FALSE)</f>
        <v>4401963EVN</v>
      </c>
      <c r="G228" s="5">
        <f>IFERROR(VLOOKUP(C228,'[2]企业经营情况表（市场监管局）'!R$1:S$23,2,FALSE),0)</f>
        <v>0</v>
      </c>
      <c r="H228" s="5">
        <f>VLOOKUP(C228,'[1]7、重新确认支持的项目列表'!$C:$E,3,FALSE)</f>
        <v>1.1192</v>
      </c>
      <c r="I228" s="13">
        <v>34000</v>
      </c>
      <c r="J228" s="15">
        <v>30000</v>
      </c>
      <c r="K228" s="15">
        <v>34000</v>
      </c>
      <c r="L228" s="15">
        <v>27200</v>
      </c>
    </row>
    <row r="229" spans="1:12" ht="24">
      <c r="A229" s="5">
        <v>225</v>
      </c>
      <c r="B229" s="6" t="s">
        <v>330</v>
      </c>
      <c r="C229" s="7" t="s">
        <v>377</v>
      </c>
      <c r="D229" s="7" t="s">
        <v>50</v>
      </c>
      <c r="E229" s="5" t="s">
        <v>322</v>
      </c>
      <c r="F229" s="5" t="str">
        <f>VLOOKUP(C229,'[1]7、重新确认支持的项目列表'!$C:$E,2,FALSE)</f>
        <v>4401960D1L</v>
      </c>
      <c r="G229" s="5">
        <f>IFERROR(VLOOKUP(C229,'[2]企业经营情况表（市场监管局）'!R$1:S$23,2,FALSE),0)</f>
        <v>0</v>
      </c>
      <c r="H229" s="5">
        <f>VLOOKUP(C229,'[1]7、重新确认支持的项目列表'!$C:$E,3,FALSE)</f>
        <v>3095.0772999999999</v>
      </c>
      <c r="I229" s="13">
        <v>35800</v>
      </c>
      <c r="J229" s="15">
        <v>28640</v>
      </c>
      <c r="K229" s="15">
        <v>35800</v>
      </c>
      <c r="L229" s="15">
        <v>28640</v>
      </c>
    </row>
    <row r="230" spans="1:12" ht="24">
      <c r="A230" s="5">
        <v>226</v>
      </c>
      <c r="B230" s="6" t="s">
        <v>378</v>
      </c>
      <c r="C230" s="7" t="s">
        <v>379</v>
      </c>
      <c r="D230" s="7" t="s">
        <v>50</v>
      </c>
      <c r="E230" s="5" t="s">
        <v>322</v>
      </c>
      <c r="F230" s="5" t="str">
        <f>VLOOKUP(C230,'[1]7、重新确认支持的项目列表'!$C:$E,2,FALSE)</f>
        <v>4401966F9C</v>
      </c>
      <c r="G230" s="5">
        <f>IFERROR(VLOOKUP(C230,'[2]企业经营情况表（市场监管局）'!R$1:S$23,2,FALSE),0)</f>
        <v>0</v>
      </c>
      <c r="H230" s="5">
        <f>VLOOKUP(C230,'[1]7、重新确认支持的项目列表'!$C:$E,3,FALSE)</f>
        <v>197.84719999999999</v>
      </c>
      <c r="I230" s="13">
        <v>54975.5</v>
      </c>
      <c r="J230" s="15">
        <v>30000</v>
      </c>
      <c r="K230" s="15">
        <v>54975.5</v>
      </c>
      <c r="L230" s="15">
        <v>30000</v>
      </c>
    </row>
    <row r="231" spans="1:12" ht="24">
      <c r="A231" s="5">
        <v>227</v>
      </c>
      <c r="B231" s="6" t="s">
        <v>380</v>
      </c>
      <c r="C231" s="7" t="s">
        <v>379</v>
      </c>
      <c r="D231" s="7" t="s">
        <v>50</v>
      </c>
      <c r="E231" s="5" t="s">
        <v>322</v>
      </c>
      <c r="F231" s="5" t="str">
        <f>VLOOKUP(C231,'[1]7、重新确认支持的项目列表'!$C:$E,2,FALSE)</f>
        <v>4401966F9C</v>
      </c>
      <c r="G231" s="5">
        <f>IFERROR(VLOOKUP(C231,'[2]企业经营情况表（市场监管局）'!R$1:S$23,2,FALSE),0)</f>
        <v>0</v>
      </c>
      <c r="H231" s="5">
        <f>VLOOKUP(C231,'[1]7、重新确认支持的项目列表'!$C:$E,3,FALSE)</f>
        <v>197.84719999999999</v>
      </c>
      <c r="I231" s="13">
        <v>29334</v>
      </c>
      <c r="J231" s="15">
        <v>23467</v>
      </c>
      <c r="K231" s="15">
        <v>29334</v>
      </c>
      <c r="L231" s="15">
        <v>23467</v>
      </c>
    </row>
    <row r="232" spans="1:12" ht="24">
      <c r="A232" s="5">
        <v>228</v>
      </c>
      <c r="B232" s="6" t="s">
        <v>327</v>
      </c>
      <c r="C232" s="7" t="s">
        <v>55</v>
      </c>
      <c r="D232" s="7" t="s">
        <v>50</v>
      </c>
      <c r="E232" s="5" t="s">
        <v>322</v>
      </c>
      <c r="F232" s="5" t="str">
        <f>VLOOKUP(C232,'[1]7、重新确认支持的项目列表'!$C:$E,2,FALSE)</f>
        <v>4401966F7X</v>
      </c>
      <c r="G232" s="5">
        <f>IFERROR(VLOOKUP(C232,'[2]企业经营情况表（市场监管局）'!R$1:S$23,2,FALSE),0)</f>
        <v>0</v>
      </c>
      <c r="H232" s="5">
        <f>VLOOKUP(C232,'[1]7、重新确认支持的项目列表'!$C:$E,3,FALSE)</f>
        <v>0</v>
      </c>
      <c r="I232" s="13">
        <v>35800</v>
      </c>
      <c r="J232" s="15">
        <v>28640</v>
      </c>
      <c r="K232" s="15">
        <v>35800</v>
      </c>
      <c r="L232" s="15">
        <v>28640</v>
      </c>
    </row>
    <row r="233" spans="1:12" ht="24">
      <c r="A233" s="5">
        <v>229</v>
      </c>
      <c r="B233" s="6" t="s">
        <v>179</v>
      </c>
      <c r="C233" s="7" t="s">
        <v>381</v>
      </c>
      <c r="D233" s="7" t="s">
        <v>50</v>
      </c>
      <c r="E233" s="5" t="s">
        <v>322</v>
      </c>
      <c r="F233" s="5" t="str">
        <f>VLOOKUP(C233,'[1]7、重新确认支持的项目列表'!$C:$E,2,FALSE)</f>
        <v>4401960BPA</v>
      </c>
      <c r="G233" s="5">
        <f>IFERROR(VLOOKUP(C233,'[2]企业经营情况表（市场监管局）'!R$1:S$23,2,FALSE),0)</f>
        <v>0</v>
      </c>
      <c r="H233" s="5">
        <f>VLOOKUP(C233,'[1]7、重新确认支持的项目列表'!$C:$E,3,FALSE)</f>
        <v>148.6781</v>
      </c>
      <c r="I233" s="13">
        <v>21000</v>
      </c>
      <c r="J233" s="15">
        <v>16800</v>
      </c>
      <c r="K233" s="15">
        <v>21000</v>
      </c>
      <c r="L233" s="15">
        <v>16800</v>
      </c>
    </row>
    <row r="234" spans="1:12" ht="24">
      <c r="A234" s="5">
        <v>230</v>
      </c>
      <c r="B234" s="6" t="s">
        <v>287</v>
      </c>
      <c r="C234" s="7" t="s">
        <v>382</v>
      </c>
      <c r="D234" s="7" t="s">
        <v>50</v>
      </c>
      <c r="E234" s="5" t="s">
        <v>322</v>
      </c>
      <c r="F234" s="5" t="str">
        <f>VLOOKUP(C234,'[1]7、重新确认支持的项目列表'!$C:$E,2,FALSE)</f>
        <v>4401963DR9</v>
      </c>
      <c r="G234" s="5">
        <f>IFERROR(VLOOKUP(C234,'[2]企业经营情况表（市场监管局）'!R$1:S$23,2,FALSE),0)</f>
        <v>0</v>
      </c>
      <c r="H234" s="5">
        <f>VLOOKUP(C234,'[1]7、重新确认支持的项目列表'!$C:$E,3,FALSE)</f>
        <v>8.7224000000000004</v>
      </c>
      <c r="I234" s="13">
        <v>35800</v>
      </c>
      <c r="J234" s="15">
        <v>28640</v>
      </c>
      <c r="K234" s="15">
        <v>35800</v>
      </c>
      <c r="L234" s="15">
        <v>28640</v>
      </c>
    </row>
    <row r="235" spans="1:12" ht="24">
      <c r="A235" s="5">
        <v>231</v>
      </c>
      <c r="B235" s="6" t="s">
        <v>325</v>
      </c>
      <c r="C235" s="7" t="s">
        <v>383</v>
      </c>
      <c r="D235" s="7" t="s">
        <v>50</v>
      </c>
      <c r="E235" s="5" t="s">
        <v>322</v>
      </c>
      <c r="F235" s="5" t="str">
        <f>VLOOKUP(C235,'[1]7、重新确认支持的项目列表'!$C:$E,2,FALSE)</f>
        <v>4401966KGZ</v>
      </c>
      <c r="G235" s="5">
        <f>IFERROR(VLOOKUP(C235,'[2]企业经营情况表（市场监管局）'!R$1:S$23,2,FALSE),0)</f>
        <v>0</v>
      </c>
      <c r="H235" s="5">
        <f>VLOOKUP(C235,'[1]7、重新确认支持的项目列表'!$C:$E,3,FALSE)</f>
        <v>1629.9394</v>
      </c>
      <c r="I235" s="13">
        <v>20800</v>
      </c>
      <c r="J235" s="15">
        <v>16640</v>
      </c>
      <c r="K235" s="15">
        <v>20800</v>
      </c>
      <c r="L235" s="15">
        <v>16640</v>
      </c>
    </row>
    <row r="236" spans="1:12" ht="24">
      <c r="A236" s="5">
        <v>232</v>
      </c>
      <c r="B236" s="6" t="s">
        <v>287</v>
      </c>
      <c r="C236" s="7" t="s">
        <v>383</v>
      </c>
      <c r="D236" s="7" t="s">
        <v>50</v>
      </c>
      <c r="E236" s="5" t="s">
        <v>322</v>
      </c>
      <c r="F236" s="5" t="str">
        <f>VLOOKUP(C236,'[1]7、重新确认支持的项目列表'!$C:$E,2,FALSE)</f>
        <v>4401966KGZ</v>
      </c>
      <c r="G236" s="5">
        <f>IFERROR(VLOOKUP(C236,'[2]企业经营情况表（市场监管局）'!R$1:S$23,2,FALSE),0)</f>
        <v>0</v>
      </c>
      <c r="H236" s="5">
        <f>VLOOKUP(C236,'[1]7、重新确认支持的项目列表'!$C:$E,3,FALSE)</f>
        <v>1629.9394</v>
      </c>
      <c r="I236" s="13">
        <v>20800</v>
      </c>
      <c r="J236" s="15">
        <v>16640</v>
      </c>
      <c r="K236" s="15">
        <v>20800</v>
      </c>
      <c r="L236" s="15">
        <v>16640</v>
      </c>
    </row>
    <row r="237" spans="1:12" ht="24">
      <c r="A237" s="5">
        <v>233</v>
      </c>
      <c r="B237" s="6" t="s">
        <v>384</v>
      </c>
      <c r="C237" s="7" t="s">
        <v>385</v>
      </c>
      <c r="D237" s="7" t="s">
        <v>50</v>
      </c>
      <c r="E237" s="5" t="s">
        <v>322</v>
      </c>
      <c r="F237" s="5">
        <f>VLOOKUP(C237,'[1]7、重新确认支持的项目列表'!$C:$E,2,FALSE)</f>
        <v>4451965578</v>
      </c>
      <c r="G237" s="5">
        <f>IFERROR(VLOOKUP(C237,'[2]企业经营情况表（市场监管局）'!R$1:S$23,2,FALSE),0)</f>
        <v>0</v>
      </c>
      <c r="H237" s="5">
        <f>VLOOKUP(C237,'[1]7、重新确认支持的项目列表'!$C:$E,3,FALSE)</f>
        <v>6090.3114999999998</v>
      </c>
      <c r="I237" s="13">
        <v>54500</v>
      </c>
      <c r="J237" s="15">
        <v>30000</v>
      </c>
      <c r="K237" s="15">
        <v>54500</v>
      </c>
      <c r="L237" s="15">
        <v>30000</v>
      </c>
    </row>
    <row r="238" spans="1:12" ht="24">
      <c r="A238" s="5">
        <v>234</v>
      </c>
      <c r="B238" s="6" t="s">
        <v>287</v>
      </c>
      <c r="C238" s="7" t="s">
        <v>385</v>
      </c>
      <c r="D238" s="7" t="s">
        <v>50</v>
      </c>
      <c r="E238" s="5" t="s">
        <v>322</v>
      </c>
      <c r="F238" s="5">
        <f>VLOOKUP(C238,'[1]7、重新确认支持的项目列表'!$C:$E,2,FALSE)</f>
        <v>4451965578</v>
      </c>
      <c r="G238" s="5">
        <f>IFERROR(VLOOKUP(C238,'[2]企业经营情况表（市场监管局）'!R$1:S$23,2,FALSE),0)</f>
        <v>0</v>
      </c>
      <c r="H238" s="5">
        <f>VLOOKUP(C238,'[1]7、重新确认支持的项目列表'!$C:$E,3,FALSE)</f>
        <v>6090.3114999999998</v>
      </c>
      <c r="I238" s="13">
        <v>39800</v>
      </c>
      <c r="J238" s="15">
        <v>30000</v>
      </c>
      <c r="K238" s="15">
        <v>39800</v>
      </c>
      <c r="L238" s="15">
        <v>30000</v>
      </c>
    </row>
    <row r="239" spans="1:12" ht="24">
      <c r="A239" s="5">
        <v>235</v>
      </c>
      <c r="B239" s="6" t="s">
        <v>386</v>
      </c>
      <c r="C239" s="7" t="s">
        <v>387</v>
      </c>
      <c r="D239" s="7" t="s">
        <v>50</v>
      </c>
      <c r="E239" s="5" t="s">
        <v>322</v>
      </c>
      <c r="F239" s="5" t="str">
        <f>VLOOKUP(C239,'[1]7、重新确认支持的项目列表'!$C:$E,2,FALSE)</f>
        <v>4401960HSR</v>
      </c>
      <c r="G239" s="5">
        <f>IFERROR(VLOOKUP(C239,'[2]企业经营情况表（市场监管局）'!R$1:S$23,2,FALSE),0)</f>
        <v>0</v>
      </c>
      <c r="H239" s="5">
        <f>VLOOKUP(C239,'[1]7、重新确认支持的项目列表'!$C:$E,3,FALSE)</f>
        <v>6.7199999999999996E-2</v>
      </c>
      <c r="I239" s="13">
        <v>66100</v>
      </c>
      <c r="J239" s="15">
        <v>30000</v>
      </c>
      <c r="K239" s="15">
        <v>49575</v>
      </c>
      <c r="L239" s="15">
        <v>30000</v>
      </c>
    </row>
    <row r="240" spans="1:12" ht="24">
      <c r="A240" s="5">
        <v>236</v>
      </c>
      <c r="B240" s="6" t="s">
        <v>384</v>
      </c>
      <c r="C240" s="7" t="s">
        <v>387</v>
      </c>
      <c r="D240" s="7" t="s">
        <v>50</v>
      </c>
      <c r="E240" s="5" t="s">
        <v>322</v>
      </c>
      <c r="F240" s="5" t="str">
        <f>VLOOKUP(C240,'[1]7、重新确认支持的项目列表'!$C:$E,2,FALSE)</f>
        <v>4401960HSR</v>
      </c>
      <c r="G240" s="5">
        <f>IFERROR(VLOOKUP(C240,'[2]企业经营情况表（市场监管局）'!R$1:S$23,2,FALSE),0)</f>
        <v>0</v>
      </c>
      <c r="H240" s="5">
        <f>VLOOKUP(C240,'[1]7、重新确认支持的项目列表'!$C:$E,3,FALSE)</f>
        <v>6.7199999999999996E-2</v>
      </c>
      <c r="I240" s="13">
        <v>56500</v>
      </c>
      <c r="J240" s="15">
        <v>30000</v>
      </c>
      <c r="K240" s="15">
        <v>56500</v>
      </c>
      <c r="L240" s="15">
        <v>30000</v>
      </c>
    </row>
    <row r="241" spans="1:12" ht="24">
      <c r="A241" s="5">
        <v>237</v>
      </c>
      <c r="B241" s="6" t="s">
        <v>330</v>
      </c>
      <c r="C241" s="7" t="s">
        <v>388</v>
      </c>
      <c r="D241" s="7" t="s">
        <v>50</v>
      </c>
      <c r="E241" s="5" t="s">
        <v>322</v>
      </c>
      <c r="F241" s="5">
        <f>VLOOKUP(C241,'[1]7、重新确认支持的项目列表'!$C:$E,2,FALSE)</f>
        <v>4451965428</v>
      </c>
      <c r="G241" s="5">
        <f>IFERROR(VLOOKUP(C241,'[2]企业经营情况表（市场监管局）'!R$1:S$23,2,FALSE),0)</f>
        <v>0</v>
      </c>
      <c r="H241" s="5">
        <v>0</v>
      </c>
      <c r="I241" s="13">
        <v>35800</v>
      </c>
      <c r="J241" s="15">
        <v>28640</v>
      </c>
      <c r="K241" s="15">
        <v>35800</v>
      </c>
      <c r="L241" s="15">
        <v>28640</v>
      </c>
    </row>
    <row r="242" spans="1:12" ht="24">
      <c r="A242" s="5">
        <v>238</v>
      </c>
      <c r="B242" s="6" t="s">
        <v>325</v>
      </c>
      <c r="C242" s="7" t="s">
        <v>389</v>
      </c>
      <c r="D242" s="7" t="s">
        <v>50</v>
      </c>
      <c r="E242" s="5" t="s">
        <v>322</v>
      </c>
      <c r="F242" s="5" t="str">
        <f>VLOOKUP(C242,'[1]7、重新确认支持的项目列表'!$C:$E,2,FALSE)</f>
        <v>4401960GTH</v>
      </c>
      <c r="G242" s="5">
        <f>IFERROR(VLOOKUP(C242,'[2]企业经营情况表（市场监管局）'!R$1:S$23,2,FALSE),0)</f>
        <v>0</v>
      </c>
      <c r="H242" s="5">
        <f>VLOOKUP(C242,'[1]7、重新确认支持的项目列表'!$C:$E,3,FALSE)</f>
        <v>126.1664</v>
      </c>
      <c r="I242" s="13">
        <v>35800</v>
      </c>
      <c r="J242" s="15">
        <v>28640</v>
      </c>
      <c r="K242" s="15">
        <v>35800</v>
      </c>
      <c r="L242" s="15">
        <v>28640</v>
      </c>
    </row>
    <row r="243" spans="1:12" ht="24">
      <c r="A243" s="5">
        <v>239</v>
      </c>
      <c r="B243" s="6" t="s">
        <v>179</v>
      </c>
      <c r="C243" s="7" t="s">
        <v>390</v>
      </c>
      <c r="D243" s="7" t="s">
        <v>50</v>
      </c>
      <c r="E243" s="5" t="s">
        <v>322</v>
      </c>
      <c r="F243" s="5" t="str">
        <f>VLOOKUP(C243,'[1]7、重新确认支持的项目列表'!$C:$E,2,FALSE)</f>
        <v>﻿4401966FVB</v>
      </c>
      <c r="G243" s="5">
        <f>IFERROR(VLOOKUP(C243,'[2]企业经营情况表（市场监管局）'!R$1:S$23,2,FALSE),0)</f>
        <v>0</v>
      </c>
      <c r="H243" s="5">
        <v>0</v>
      </c>
      <c r="I243" s="13">
        <v>21000</v>
      </c>
      <c r="J243" s="15">
        <v>16800</v>
      </c>
      <c r="K243" s="15">
        <v>21000</v>
      </c>
      <c r="L243" s="15">
        <v>16800</v>
      </c>
    </row>
    <row r="244" spans="1:12" ht="24">
      <c r="A244" s="5">
        <v>240</v>
      </c>
      <c r="B244" s="6" t="s">
        <v>287</v>
      </c>
      <c r="C244" s="7" t="s">
        <v>391</v>
      </c>
      <c r="D244" s="7" t="s">
        <v>50</v>
      </c>
      <c r="E244" s="5" t="s">
        <v>322</v>
      </c>
      <c r="F244" s="5" t="str">
        <f>VLOOKUP(C244,'[1]7、重新确认支持的项目列表'!$C:$E,2,FALSE)</f>
        <v>44019691A8</v>
      </c>
      <c r="G244" s="5">
        <f>IFERROR(VLOOKUP(C244,'[2]企业经营情况表（市场监管局）'!R$1:S$23,2,FALSE),0)</f>
        <v>0</v>
      </c>
      <c r="H244" s="5">
        <f>VLOOKUP(C244,'[1]7、重新确认支持的项目列表'!$C:$E,3,FALSE)</f>
        <v>1493.0841</v>
      </c>
      <c r="I244" s="13">
        <v>20800</v>
      </c>
      <c r="J244" s="15">
        <v>16640</v>
      </c>
      <c r="K244" s="15">
        <v>20800</v>
      </c>
      <c r="L244" s="15">
        <v>16640</v>
      </c>
    </row>
    <row r="245" spans="1:12" ht="24">
      <c r="A245" s="5">
        <v>241</v>
      </c>
      <c r="B245" s="6" t="s">
        <v>325</v>
      </c>
      <c r="C245" s="7" t="s">
        <v>391</v>
      </c>
      <c r="D245" s="7" t="s">
        <v>50</v>
      </c>
      <c r="E245" s="5" t="s">
        <v>322</v>
      </c>
      <c r="F245" s="5" t="str">
        <f>VLOOKUP(C245,'[1]7、重新确认支持的项目列表'!$C:$E,2,FALSE)</f>
        <v>44019691A8</v>
      </c>
      <c r="G245" s="5">
        <f>IFERROR(VLOOKUP(C245,'[2]企业经营情况表（市场监管局）'!R$1:S$23,2,FALSE),0)</f>
        <v>0</v>
      </c>
      <c r="H245" s="5">
        <f>VLOOKUP(C245,'[1]7、重新确认支持的项目列表'!$C:$E,3,FALSE)</f>
        <v>1493.0841</v>
      </c>
      <c r="I245" s="13">
        <v>20800</v>
      </c>
      <c r="J245" s="15">
        <v>16640</v>
      </c>
      <c r="K245" s="15">
        <v>20800</v>
      </c>
      <c r="L245" s="15">
        <v>16640</v>
      </c>
    </row>
    <row r="246" spans="1:12" ht="24">
      <c r="A246" s="5">
        <v>242</v>
      </c>
      <c r="B246" s="6" t="s">
        <v>346</v>
      </c>
      <c r="C246" s="7" t="s">
        <v>392</v>
      </c>
      <c r="D246" s="7" t="s">
        <v>50</v>
      </c>
      <c r="E246" s="5" t="s">
        <v>322</v>
      </c>
      <c r="F246" s="5" t="str">
        <f>VLOOKUP(C246,'[1]7、重新确认支持的项目列表'!$C:$E,2,FALSE)</f>
        <v>4401960E4A</v>
      </c>
      <c r="G246" s="5">
        <f>IFERROR(VLOOKUP(C246,'[2]企业经营情况表（市场监管局）'!R$1:S$23,2,FALSE),0)</f>
        <v>0</v>
      </c>
      <c r="H246" s="5">
        <f>VLOOKUP(C246,'[1]7、重新确认支持的项目列表'!$C:$E,3,FALSE)</f>
        <v>131.1086</v>
      </c>
      <c r="I246" s="13">
        <v>36658</v>
      </c>
      <c r="J246" s="15">
        <v>29326</v>
      </c>
      <c r="K246" s="15">
        <v>35800</v>
      </c>
      <c r="L246" s="15">
        <v>28640</v>
      </c>
    </row>
    <row r="247" spans="1:12" ht="24">
      <c r="A247" s="5">
        <v>243</v>
      </c>
      <c r="B247" s="6" t="s">
        <v>325</v>
      </c>
      <c r="C247" s="7" t="s">
        <v>392</v>
      </c>
      <c r="D247" s="7" t="s">
        <v>50</v>
      </c>
      <c r="E247" s="5" t="s">
        <v>322</v>
      </c>
      <c r="F247" s="5" t="str">
        <f>VLOOKUP(C247,'[1]7、重新确认支持的项目列表'!$C:$E,2,FALSE)</f>
        <v>4401960E4A</v>
      </c>
      <c r="G247" s="5">
        <f>IFERROR(VLOOKUP(C247,'[2]企业经营情况表（市场监管局）'!R$1:S$23,2,FALSE),0)</f>
        <v>0</v>
      </c>
      <c r="H247" s="5">
        <f>VLOOKUP(C247,'[1]7、重新确认支持的项目列表'!$C:$E,3,FALSE)</f>
        <v>131.1086</v>
      </c>
      <c r="I247" s="13">
        <v>36720</v>
      </c>
      <c r="J247" s="15">
        <v>29376</v>
      </c>
      <c r="K247" s="15">
        <v>35800</v>
      </c>
      <c r="L247" s="15">
        <v>28640</v>
      </c>
    </row>
    <row r="248" spans="1:12" ht="24">
      <c r="A248" s="5">
        <v>244</v>
      </c>
      <c r="B248" s="6" t="s">
        <v>287</v>
      </c>
      <c r="C248" s="7" t="s">
        <v>392</v>
      </c>
      <c r="D248" s="7" t="s">
        <v>50</v>
      </c>
      <c r="E248" s="5" t="s">
        <v>322</v>
      </c>
      <c r="F248" s="5" t="str">
        <f>VLOOKUP(C248,'[1]7、重新确认支持的项目列表'!$C:$E,2,FALSE)</f>
        <v>4401960E4A</v>
      </c>
      <c r="G248" s="5">
        <f>IFERROR(VLOOKUP(C248,'[2]企业经营情况表（市场监管局）'!R$1:S$23,2,FALSE),0)</f>
        <v>0</v>
      </c>
      <c r="H248" s="5">
        <f>VLOOKUP(C248,'[1]7、重新确认支持的项目列表'!$C:$E,3,FALSE)</f>
        <v>131.1086</v>
      </c>
      <c r="I248" s="13">
        <v>35800</v>
      </c>
      <c r="J248" s="15">
        <v>28640</v>
      </c>
      <c r="K248" s="15">
        <v>35800</v>
      </c>
      <c r="L248" s="15">
        <v>28640</v>
      </c>
    </row>
    <row r="249" spans="1:12" ht="24">
      <c r="A249" s="5">
        <v>245</v>
      </c>
      <c r="B249" s="8" t="s">
        <v>325</v>
      </c>
      <c r="C249" s="7" t="s">
        <v>393</v>
      </c>
      <c r="D249" s="7" t="s">
        <v>62</v>
      </c>
      <c r="E249" s="5" t="s">
        <v>322</v>
      </c>
      <c r="F249" s="5" t="str">
        <f>VLOOKUP(C249,'[1]7、重新确认支持的项目列表'!$C:$E,2,FALSE)</f>
        <v>4401960BBK</v>
      </c>
      <c r="G249" s="5">
        <f>IFERROR(VLOOKUP(C249,'[2]企业经营情况表（市场监管局）'!R$1:S$23,2,FALSE),0)</f>
        <v>0</v>
      </c>
      <c r="H249" s="5">
        <f>VLOOKUP(C249,'[1]7、重新确认支持的项目列表'!$C:$E,3,FALSE)</f>
        <v>66.027699999999996</v>
      </c>
      <c r="I249" s="13">
        <v>35800</v>
      </c>
      <c r="J249" s="19">
        <v>28640</v>
      </c>
      <c r="K249" s="19">
        <v>35800</v>
      </c>
      <c r="L249" s="15">
        <v>28640</v>
      </c>
    </row>
    <row r="250" spans="1:12" ht="24">
      <c r="A250" s="5">
        <v>246</v>
      </c>
      <c r="B250" s="8" t="s">
        <v>179</v>
      </c>
      <c r="C250" s="7" t="s">
        <v>394</v>
      </c>
      <c r="D250" s="7" t="s">
        <v>62</v>
      </c>
      <c r="E250" s="5" t="s">
        <v>322</v>
      </c>
      <c r="F250" s="5" t="s">
        <v>183</v>
      </c>
      <c r="G250" s="5">
        <f>IFERROR(VLOOKUP(C250,'[2]企业经营情况表（市场监管局）'!R$1:S$23,2,FALSE),0)</f>
        <v>0</v>
      </c>
      <c r="H250" s="5">
        <v>0</v>
      </c>
      <c r="I250" s="13">
        <v>21000</v>
      </c>
      <c r="J250" s="19">
        <v>16800</v>
      </c>
      <c r="K250" s="19">
        <v>21000</v>
      </c>
      <c r="L250" s="15">
        <v>16800</v>
      </c>
    </row>
    <row r="251" spans="1:12" ht="24">
      <c r="A251" s="5">
        <v>247</v>
      </c>
      <c r="B251" s="8" t="s">
        <v>323</v>
      </c>
      <c r="C251" s="7" t="s">
        <v>395</v>
      </c>
      <c r="D251" s="7" t="s">
        <v>62</v>
      </c>
      <c r="E251" s="5" t="s">
        <v>322</v>
      </c>
      <c r="F251" s="5" t="str">
        <f>VLOOKUP(C251,'[1]7、重新确认支持的项目列表'!$C:$E,2,FALSE)</f>
        <v>﻿4401960NY4</v>
      </c>
      <c r="G251" s="5">
        <f>IFERROR(VLOOKUP(C251,'[2]企业经营情况表（市场监管局）'!R$1:S$23,2,FALSE),0)</f>
        <v>0</v>
      </c>
      <c r="H251" s="5">
        <v>0</v>
      </c>
      <c r="I251" s="13">
        <v>20800</v>
      </c>
      <c r="J251" s="19">
        <v>16640</v>
      </c>
      <c r="K251" s="19">
        <v>20800</v>
      </c>
      <c r="L251" s="15">
        <v>16640</v>
      </c>
    </row>
    <row r="252" spans="1:12" ht="24">
      <c r="A252" s="5">
        <v>248</v>
      </c>
      <c r="B252" s="8" t="s">
        <v>346</v>
      </c>
      <c r="C252" s="7" t="s">
        <v>395</v>
      </c>
      <c r="D252" s="7" t="s">
        <v>62</v>
      </c>
      <c r="E252" s="5" t="s">
        <v>322</v>
      </c>
      <c r="F252" s="5" t="str">
        <f>VLOOKUP(C252,'[1]7、重新确认支持的项目列表'!$C:$E,2,FALSE)</f>
        <v>﻿4401960NY4</v>
      </c>
      <c r="G252" s="5">
        <f>IFERROR(VLOOKUP(C252,'[2]企业经营情况表（市场监管局）'!R$1:S$23,2,FALSE),0)</f>
        <v>0</v>
      </c>
      <c r="H252" s="5">
        <v>0</v>
      </c>
      <c r="I252" s="13">
        <v>20800</v>
      </c>
      <c r="J252" s="19">
        <v>16640</v>
      </c>
      <c r="K252" s="19">
        <v>20800</v>
      </c>
      <c r="L252" s="15">
        <v>16640</v>
      </c>
    </row>
    <row r="253" spans="1:12" ht="24">
      <c r="A253" s="5">
        <v>249</v>
      </c>
      <c r="B253" s="8" t="s">
        <v>325</v>
      </c>
      <c r="C253" s="7" t="s">
        <v>396</v>
      </c>
      <c r="D253" s="7" t="s">
        <v>62</v>
      </c>
      <c r="E253" s="5" t="s">
        <v>322</v>
      </c>
      <c r="F253" s="5" t="str">
        <f>VLOOKUP(C253,'[1]7、重新确认支持的项目列表'!$C:$E,2,FALSE)</f>
        <v>4401966FQ0</v>
      </c>
      <c r="G253" s="5">
        <f>IFERROR(VLOOKUP(C253,'[2]企业经营情况表（市场监管局）'!R$1:S$23,2,FALSE),0)</f>
        <v>0</v>
      </c>
      <c r="H253" s="5">
        <f>VLOOKUP(C253,'[1]7、重新确认支持的项目列表'!$C:$E,3,FALSE)</f>
        <v>120.01649999999999</v>
      </c>
      <c r="I253" s="13">
        <v>35800</v>
      </c>
      <c r="J253" s="19">
        <v>28640</v>
      </c>
      <c r="K253" s="19">
        <v>35800</v>
      </c>
      <c r="L253" s="15">
        <v>28640</v>
      </c>
    </row>
    <row r="254" spans="1:12" ht="24">
      <c r="A254" s="5">
        <v>250</v>
      </c>
      <c r="B254" s="8" t="s">
        <v>325</v>
      </c>
      <c r="C254" s="7" t="s">
        <v>397</v>
      </c>
      <c r="D254" s="7" t="s">
        <v>62</v>
      </c>
      <c r="E254" s="5" t="s">
        <v>322</v>
      </c>
      <c r="F254" s="5" t="str">
        <f>VLOOKUP(C254,'[1]7、重新确认支持的项目列表'!$C:$E,2,FALSE)</f>
        <v>﻿4401960J3J</v>
      </c>
      <c r="G254" s="5">
        <f>IFERROR(VLOOKUP(C254,'[2]企业经营情况表（市场监管局）'!R$1:S$23,2,FALSE),0)</f>
        <v>0</v>
      </c>
      <c r="H254" s="5">
        <v>0</v>
      </c>
      <c r="I254" s="13">
        <v>35800</v>
      </c>
      <c r="J254" s="19">
        <v>28640</v>
      </c>
      <c r="K254" s="19">
        <v>35800</v>
      </c>
      <c r="L254" s="15">
        <v>28640</v>
      </c>
    </row>
    <row r="255" spans="1:12" ht="24">
      <c r="A255" s="5">
        <v>251</v>
      </c>
      <c r="B255" s="8" t="s">
        <v>325</v>
      </c>
      <c r="C255" s="7" t="s">
        <v>398</v>
      </c>
      <c r="D255" s="7" t="s">
        <v>62</v>
      </c>
      <c r="E255" s="5" t="s">
        <v>322</v>
      </c>
      <c r="F255" s="5" t="str">
        <f>VLOOKUP(C255,'[1]7、重新确认支持的项目列表'!$C:$E,2,FALSE)</f>
        <v>﻿4401960CPB</v>
      </c>
      <c r="G255" s="5">
        <f>IFERROR(VLOOKUP(C255,'[2]企业经营情况表（市场监管局）'!R$1:S$23,2,FALSE),0)</f>
        <v>0</v>
      </c>
      <c r="H255" s="5">
        <v>0</v>
      </c>
      <c r="I255" s="13">
        <v>35800</v>
      </c>
      <c r="J255" s="19">
        <v>28640</v>
      </c>
      <c r="K255" s="19">
        <v>35800</v>
      </c>
      <c r="L255" s="15">
        <v>28640</v>
      </c>
    </row>
    <row r="256" spans="1:12" ht="24">
      <c r="A256" s="5">
        <v>252</v>
      </c>
      <c r="B256" s="8" t="s">
        <v>287</v>
      </c>
      <c r="C256" s="7" t="s">
        <v>399</v>
      </c>
      <c r="D256" s="7" t="s">
        <v>62</v>
      </c>
      <c r="E256" s="5" t="s">
        <v>322</v>
      </c>
      <c r="F256" s="5" t="str">
        <f>VLOOKUP(C256,'[1]7、重新确认支持的项目列表'!$C:$E,2,FALSE)</f>
        <v>4401966F1X</v>
      </c>
      <c r="G256" s="5">
        <f>IFERROR(VLOOKUP(C256,'[2]企业经营情况表（市场监管局）'!R$1:S$23,2,FALSE),0)</f>
        <v>0</v>
      </c>
      <c r="H256" s="5">
        <f>VLOOKUP(C256,'[1]7、重新确认支持的项目列表'!$C:$E,3,FALSE)</f>
        <v>1097.9795999999999</v>
      </c>
      <c r="I256" s="13">
        <v>20800</v>
      </c>
      <c r="J256" s="19">
        <v>16640</v>
      </c>
      <c r="K256" s="19">
        <v>20800</v>
      </c>
      <c r="L256" s="15">
        <v>16640</v>
      </c>
    </row>
    <row r="257" spans="1:12" ht="24">
      <c r="A257" s="5">
        <v>253</v>
      </c>
      <c r="B257" s="8" t="s">
        <v>325</v>
      </c>
      <c r="C257" s="7" t="s">
        <v>399</v>
      </c>
      <c r="D257" s="7" t="s">
        <v>62</v>
      </c>
      <c r="E257" s="5" t="s">
        <v>322</v>
      </c>
      <c r="F257" s="5" t="str">
        <f>VLOOKUP(C257,'[1]7、重新确认支持的项目列表'!$C:$E,2,FALSE)</f>
        <v>4401966F1X</v>
      </c>
      <c r="G257" s="5">
        <f>IFERROR(VLOOKUP(C257,'[2]企业经营情况表（市场监管局）'!R$1:S$23,2,FALSE),0)</f>
        <v>0</v>
      </c>
      <c r="H257" s="5">
        <f>VLOOKUP(C257,'[1]7、重新确认支持的项目列表'!$C:$E,3,FALSE)</f>
        <v>1097.9795999999999</v>
      </c>
      <c r="I257" s="13">
        <v>20800</v>
      </c>
      <c r="J257" s="19">
        <v>16640</v>
      </c>
      <c r="K257" s="19">
        <v>20800</v>
      </c>
      <c r="L257" s="15">
        <v>16640</v>
      </c>
    </row>
    <row r="258" spans="1:12" ht="24">
      <c r="A258" s="5">
        <v>254</v>
      </c>
      <c r="B258" s="8" t="s">
        <v>323</v>
      </c>
      <c r="C258" s="7" t="s">
        <v>400</v>
      </c>
      <c r="D258" s="7" t="s">
        <v>62</v>
      </c>
      <c r="E258" s="5" t="s">
        <v>322</v>
      </c>
      <c r="F258" s="5" t="str">
        <f>VLOOKUP(C258,'[1]7、重新确认支持的项目列表'!$C:$E,2,FALSE)</f>
        <v>﻿44019669FP</v>
      </c>
      <c r="G258" s="5">
        <f>IFERROR(VLOOKUP(C258,'[2]企业经营情况表（市场监管局）'!R$1:S$23,2,FALSE),0)</f>
        <v>0</v>
      </c>
      <c r="H258" s="5">
        <v>0</v>
      </c>
      <c r="I258" s="13">
        <v>12800</v>
      </c>
      <c r="J258" s="19">
        <v>10240</v>
      </c>
      <c r="K258" s="19">
        <v>12800</v>
      </c>
      <c r="L258" s="15">
        <v>10240</v>
      </c>
    </row>
    <row r="259" spans="1:12" ht="24">
      <c r="A259" s="5">
        <v>255</v>
      </c>
      <c r="B259" s="6" t="s">
        <v>401</v>
      </c>
      <c r="C259" s="7" t="s">
        <v>402</v>
      </c>
      <c r="D259" s="7" t="s">
        <v>76</v>
      </c>
      <c r="E259" s="5" t="s">
        <v>322</v>
      </c>
      <c r="F259" s="5" t="str">
        <f>VLOOKUP(C259,'[1]7、重新确认支持的项目列表'!$C:$E,2,FALSE)</f>
        <v>44012608AL</v>
      </c>
      <c r="G259" s="5">
        <f>IFERROR(VLOOKUP(C259,'[2]企业经营情况表（市场监管局）'!R$1:S$23,2,FALSE),0)</f>
        <v>0</v>
      </c>
      <c r="H259" s="5">
        <v>0</v>
      </c>
      <c r="I259" s="13">
        <v>33800</v>
      </c>
      <c r="J259" s="15">
        <v>27040</v>
      </c>
      <c r="K259" s="15">
        <v>33800</v>
      </c>
      <c r="L259" s="15">
        <v>27040</v>
      </c>
    </row>
    <row r="260" spans="1:12" ht="24">
      <c r="A260" s="5">
        <v>256</v>
      </c>
      <c r="B260" s="6" t="s">
        <v>403</v>
      </c>
      <c r="C260" s="7" t="s">
        <v>404</v>
      </c>
      <c r="D260" s="7" t="s">
        <v>76</v>
      </c>
      <c r="E260" s="5" t="s">
        <v>322</v>
      </c>
      <c r="F260" s="5" t="str">
        <f>VLOOKUP(C260,'[1]7、重新确认支持的项目列表'!$C:$E,2,FALSE)</f>
        <v>4401960UG3</v>
      </c>
      <c r="G260" s="5">
        <f>IFERROR(VLOOKUP(C260,'[2]企业经营情况表（市场监管局）'!R$1:S$23,2,FALSE),0)</f>
        <v>0</v>
      </c>
      <c r="H260" s="5">
        <v>0</v>
      </c>
      <c r="I260" s="13">
        <v>35800</v>
      </c>
      <c r="J260" s="15">
        <v>28640</v>
      </c>
      <c r="K260" s="15">
        <v>35800</v>
      </c>
      <c r="L260" s="15">
        <v>28640</v>
      </c>
    </row>
    <row r="261" spans="1:12" ht="24">
      <c r="A261" s="5">
        <v>257</v>
      </c>
      <c r="B261" s="6" t="s">
        <v>405</v>
      </c>
      <c r="C261" s="7" t="s">
        <v>406</v>
      </c>
      <c r="D261" s="7" t="s">
        <v>76</v>
      </c>
      <c r="E261" s="5" t="s">
        <v>322</v>
      </c>
      <c r="F261" s="5">
        <f>VLOOKUP(C261,'[1]7、重新确认支持的项目列表'!$C:$E,2,FALSE)</f>
        <v>4401962015</v>
      </c>
      <c r="G261" s="5">
        <f>IFERROR(VLOOKUP(C261,'[2]企业经营情况表（市场监管局）'!R$1:S$23,2,FALSE),0)</f>
        <v>0</v>
      </c>
      <c r="H261" s="5">
        <f>VLOOKUP(C261,'[1]7、重新确认支持的项目列表'!$C:$E,3,FALSE)</f>
        <v>15535.370699999999</v>
      </c>
      <c r="I261" s="13">
        <v>64092.02</v>
      </c>
      <c r="J261" s="15">
        <v>30000</v>
      </c>
      <c r="K261" s="15">
        <v>17879.54</v>
      </c>
      <c r="L261" s="15">
        <v>14303.63</v>
      </c>
    </row>
    <row r="262" spans="1:12" ht="24">
      <c r="A262" s="5">
        <v>258</v>
      </c>
      <c r="B262" s="6" t="s">
        <v>407</v>
      </c>
      <c r="C262" s="7" t="s">
        <v>408</v>
      </c>
      <c r="D262" s="7" t="s">
        <v>76</v>
      </c>
      <c r="E262" s="5" t="s">
        <v>322</v>
      </c>
      <c r="F262" s="5" t="str">
        <f>VLOOKUP(C262,'[1]7、重新确认支持的项目列表'!$C:$E,2,FALSE)</f>
        <v>440136500C</v>
      </c>
      <c r="G262" s="5">
        <f>IFERROR(VLOOKUP(C262,'[2]企业经营情况表（市场监管局）'!R$1:S$23,2,FALSE),0)</f>
        <v>0</v>
      </c>
      <c r="H262" s="5">
        <f>VLOOKUP(C262,'[1]7、重新确认支持的项目列表'!$C:$E,3,FALSE)</f>
        <v>2.6375000000000002</v>
      </c>
      <c r="I262" s="13">
        <v>56388</v>
      </c>
      <c r="J262" s="15">
        <v>30000</v>
      </c>
      <c r="K262" s="15">
        <v>17302.78</v>
      </c>
      <c r="L262" s="15">
        <v>13842.22</v>
      </c>
    </row>
    <row r="263" spans="1:12" ht="24">
      <c r="A263" s="5">
        <v>259</v>
      </c>
      <c r="B263" s="6" t="s">
        <v>409</v>
      </c>
      <c r="C263" s="7" t="s">
        <v>410</v>
      </c>
      <c r="D263" s="7" t="s">
        <v>76</v>
      </c>
      <c r="E263" s="5" t="s">
        <v>322</v>
      </c>
      <c r="F263" s="5">
        <f>VLOOKUP(C263,'[1]7、重新确认支持的项目列表'!$C:$E,2,FALSE)</f>
        <v>4401240127</v>
      </c>
      <c r="G263" s="5">
        <f>IFERROR(VLOOKUP(C263,'[2]企业经营情况表（市场监管局）'!R$1:S$23,2,FALSE),0)</f>
        <v>0</v>
      </c>
      <c r="H263" s="5">
        <f>VLOOKUP(C263,'[1]7、重新确认支持的项目列表'!$C:$E,3,FALSE)</f>
        <v>8474.8379999999997</v>
      </c>
      <c r="I263" s="13">
        <v>35000</v>
      </c>
      <c r="J263" s="15">
        <v>28000</v>
      </c>
      <c r="K263" s="15">
        <v>35000</v>
      </c>
      <c r="L263" s="15">
        <v>28000</v>
      </c>
    </row>
    <row r="264" spans="1:12" ht="24">
      <c r="A264" s="5">
        <v>260</v>
      </c>
      <c r="B264" s="6" t="s">
        <v>411</v>
      </c>
      <c r="C264" s="7" t="s">
        <v>412</v>
      </c>
      <c r="D264" s="7" t="s">
        <v>76</v>
      </c>
      <c r="E264" s="5" t="s">
        <v>322</v>
      </c>
      <c r="F264" s="5" t="str">
        <f>VLOOKUP(C264,'[1]7、重新确认支持的项目列表'!$C:$E,2,FALSE)</f>
        <v>440194943S</v>
      </c>
      <c r="G264" s="5">
        <f>IFERROR(VLOOKUP(C264,'[2]企业经营情况表（市场监管局）'!R$1:S$23,2,FALSE),0)</f>
        <v>0</v>
      </c>
      <c r="H264" s="5">
        <v>0</v>
      </c>
      <c r="I264" s="13">
        <v>35000</v>
      </c>
      <c r="J264" s="15">
        <v>28000</v>
      </c>
      <c r="K264" s="15">
        <v>35000</v>
      </c>
      <c r="L264" s="15">
        <v>28000</v>
      </c>
    </row>
    <row r="265" spans="1:12" ht="24">
      <c r="A265" s="5">
        <v>261</v>
      </c>
      <c r="B265" s="6" t="s">
        <v>326</v>
      </c>
      <c r="C265" s="7" t="s">
        <v>413</v>
      </c>
      <c r="D265" s="7" t="s">
        <v>76</v>
      </c>
      <c r="E265" s="5" t="s">
        <v>322</v>
      </c>
      <c r="F265" s="5">
        <f>VLOOKUP(C265,'[1]7、重新确认支持的项目列表'!$C:$E,2,FALSE)</f>
        <v>4401960022</v>
      </c>
      <c r="G265" s="5">
        <f>IFERROR(VLOOKUP(C265,'[2]企业经营情况表（市场监管局）'!R$1:S$23,2,FALSE),0)</f>
        <v>0</v>
      </c>
      <c r="H265" s="5">
        <f>VLOOKUP(C265,'[1]7、重新确认支持的项目列表'!$C:$E,3,FALSE)</f>
        <v>4.24</v>
      </c>
      <c r="I265" s="13">
        <v>35800</v>
      </c>
      <c r="J265" s="15">
        <v>28640</v>
      </c>
      <c r="K265" s="15">
        <v>35800</v>
      </c>
      <c r="L265" s="15">
        <v>28640</v>
      </c>
    </row>
    <row r="266" spans="1:12" ht="24">
      <c r="A266" s="5">
        <v>262</v>
      </c>
      <c r="B266" s="6" t="s">
        <v>325</v>
      </c>
      <c r="C266" s="7" t="s">
        <v>414</v>
      </c>
      <c r="D266" s="7" t="s">
        <v>76</v>
      </c>
      <c r="E266" s="5" t="s">
        <v>322</v>
      </c>
      <c r="F266" s="5" t="str">
        <f>VLOOKUP(C266,'[1]7、重新确认支持的项目列表'!$C:$E,2,FALSE)</f>
        <v>4401963ELQ</v>
      </c>
      <c r="G266" s="5">
        <f>IFERROR(VLOOKUP(C266,'[2]企业经营情况表（市场监管局）'!R$1:S$23,2,FALSE),0)</f>
        <v>0</v>
      </c>
      <c r="H266" s="5">
        <f>VLOOKUP(C266,'[1]7、重新确认支持的项目列表'!$C:$E,3,FALSE)</f>
        <v>23.689599999999999</v>
      </c>
      <c r="I266" s="13">
        <v>35800</v>
      </c>
      <c r="J266" s="15">
        <v>28640</v>
      </c>
      <c r="K266" s="15">
        <v>35800</v>
      </c>
      <c r="L266" s="15">
        <v>28640</v>
      </c>
    </row>
    <row r="267" spans="1:12" ht="24">
      <c r="A267" s="5">
        <v>263</v>
      </c>
      <c r="B267" s="6" t="s">
        <v>327</v>
      </c>
      <c r="C267" s="7" t="s">
        <v>415</v>
      </c>
      <c r="D267" s="7" t="s">
        <v>76</v>
      </c>
      <c r="E267" s="5" t="s">
        <v>322</v>
      </c>
      <c r="F267" s="5" t="str">
        <f>VLOOKUP(C267,'[1]7、重新确认支持的项目列表'!$C:$E,2,FALSE)</f>
        <v>4401960NML</v>
      </c>
      <c r="G267" s="5">
        <f>IFERROR(VLOOKUP(C267,'[2]企业经营情况表（市场监管局）'!R$1:S$23,2,FALSE),0)</f>
        <v>0</v>
      </c>
      <c r="H267" s="5">
        <v>0</v>
      </c>
      <c r="I267" s="13">
        <v>35800</v>
      </c>
      <c r="J267" s="15">
        <v>28640</v>
      </c>
      <c r="K267" s="15">
        <v>35800</v>
      </c>
      <c r="L267" s="15">
        <v>28640</v>
      </c>
    </row>
    <row r="268" spans="1:12" ht="24">
      <c r="A268" s="5">
        <v>264</v>
      </c>
      <c r="B268" s="6" t="s">
        <v>346</v>
      </c>
      <c r="C268" s="7" t="s">
        <v>416</v>
      </c>
      <c r="D268" s="7" t="s">
        <v>76</v>
      </c>
      <c r="E268" s="5" t="s">
        <v>322</v>
      </c>
      <c r="F268" s="5" t="str">
        <f>VLOOKUP(C268,'[1]7、重新确认支持的项目列表'!$C:$E,2,FALSE)</f>
        <v>44019609KB</v>
      </c>
      <c r="G268" s="5">
        <f>IFERROR(VLOOKUP(C268,'[2]企业经营情况表（市场监管局）'!R$1:S$23,2,FALSE),0)</f>
        <v>0</v>
      </c>
      <c r="H268" s="5">
        <f>VLOOKUP(C268,'[1]7、重新确认支持的项目列表'!$C:$E,3,FALSE)</f>
        <v>2111.3024</v>
      </c>
      <c r="I268" s="13">
        <v>35800</v>
      </c>
      <c r="J268" s="15">
        <v>28640</v>
      </c>
      <c r="K268" s="15">
        <v>35800</v>
      </c>
      <c r="L268" s="15">
        <v>28640</v>
      </c>
    </row>
    <row r="269" spans="1:12" ht="24">
      <c r="A269" s="5">
        <v>265</v>
      </c>
      <c r="B269" s="6" t="s">
        <v>323</v>
      </c>
      <c r="C269" s="7" t="s">
        <v>417</v>
      </c>
      <c r="D269" s="7" t="s">
        <v>76</v>
      </c>
      <c r="E269" s="5" t="s">
        <v>322</v>
      </c>
      <c r="F269" s="5" t="str">
        <f>VLOOKUP(C269,'[1]7、重新确认支持的项目列表'!$C:$E,2,FALSE)</f>
        <v>4401960LKA</v>
      </c>
      <c r="G269" s="5">
        <f>IFERROR(VLOOKUP(C269,'[2]企业经营情况表（市场监管局）'!R$1:S$23,2,FALSE),0)</f>
        <v>0</v>
      </c>
      <c r="H269" s="5">
        <v>0</v>
      </c>
      <c r="I269" s="13">
        <v>12800</v>
      </c>
      <c r="J269" s="15">
        <v>10240</v>
      </c>
      <c r="K269" s="15">
        <v>12800</v>
      </c>
      <c r="L269" s="15">
        <v>10240</v>
      </c>
    </row>
    <row r="270" spans="1:12" ht="24">
      <c r="A270" s="5">
        <v>266</v>
      </c>
      <c r="B270" s="6" t="s">
        <v>323</v>
      </c>
      <c r="C270" s="7" t="s">
        <v>418</v>
      </c>
      <c r="D270" s="7" t="s">
        <v>76</v>
      </c>
      <c r="E270" s="5" t="s">
        <v>322</v>
      </c>
      <c r="F270" s="5" t="str">
        <f>VLOOKUP(C270,'[1]7、重新确认支持的项目列表'!$C:$E,2,FALSE)</f>
        <v>4401960C77</v>
      </c>
      <c r="G270" s="5">
        <f>IFERROR(VLOOKUP(C270,'[2]企业经营情况表（市场监管局）'!R$1:S$23,2,FALSE),0)</f>
        <v>0</v>
      </c>
      <c r="H270" s="5">
        <f>VLOOKUP(C270,'[1]7、重新确认支持的项目列表'!$C:$E,3,FALSE)</f>
        <v>273.91269999999997</v>
      </c>
      <c r="I270" s="13">
        <v>20800</v>
      </c>
      <c r="J270" s="15">
        <v>16640</v>
      </c>
      <c r="K270" s="15">
        <v>20800</v>
      </c>
      <c r="L270" s="15">
        <v>16640</v>
      </c>
    </row>
    <row r="271" spans="1:12" ht="24">
      <c r="A271" s="5">
        <v>267</v>
      </c>
      <c r="B271" s="6" t="s">
        <v>419</v>
      </c>
      <c r="C271" s="7" t="s">
        <v>420</v>
      </c>
      <c r="D271" s="7" t="s">
        <v>76</v>
      </c>
      <c r="E271" s="5" t="s">
        <v>322</v>
      </c>
      <c r="F271" s="5">
        <f>VLOOKUP(C271,'[1]7、重新确认支持的项目列表'!$C:$E,2,FALSE)</f>
        <v>4401960348</v>
      </c>
      <c r="G271" s="5">
        <f>IFERROR(VLOOKUP(C271,'[2]企业经营情况表（市场监管局）'!R$1:S$23,2,FALSE),0)</f>
        <v>0</v>
      </c>
      <c r="H271" s="5">
        <f>VLOOKUP(C271,'[1]7、重新确认支持的项目列表'!$C:$E,3,FALSE)</f>
        <v>33549.016799999998</v>
      </c>
      <c r="I271" s="13">
        <v>44800</v>
      </c>
      <c r="J271" s="15">
        <v>30000</v>
      </c>
      <c r="K271" s="15">
        <v>26250</v>
      </c>
      <c r="L271" s="15">
        <v>21000</v>
      </c>
    </row>
    <row r="272" spans="1:12" ht="24">
      <c r="A272" s="5">
        <v>268</v>
      </c>
      <c r="B272" s="6" t="s">
        <v>339</v>
      </c>
      <c r="C272" s="7" t="s">
        <v>421</v>
      </c>
      <c r="D272" s="7" t="s">
        <v>76</v>
      </c>
      <c r="E272" s="5" t="s">
        <v>322</v>
      </c>
      <c r="F272" s="5" t="str">
        <f>VLOOKUP(C272,'[1]7、重新确认支持的项目列表'!$C:$E,2,FALSE)</f>
        <v>44012608MV</v>
      </c>
      <c r="G272" s="5">
        <f>IFERROR(VLOOKUP(C272,'[2]企业经营情况表（市场监管局）'!R$1:S$23,2,FALSE),0)</f>
        <v>0</v>
      </c>
      <c r="H272" s="5">
        <v>0</v>
      </c>
      <c r="I272" s="13">
        <v>33120</v>
      </c>
      <c r="J272" s="15">
        <v>30000</v>
      </c>
      <c r="K272" s="15">
        <v>16560</v>
      </c>
      <c r="L272" s="15">
        <v>13248</v>
      </c>
    </row>
    <row r="273" spans="1:12" ht="24">
      <c r="A273" s="5">
        <v>269</v>
      </c>
      <c r="B273" s="6" t="s">
        <v>422</v>
      </c>
      <c r="C273" s="7" t="s">
        <v>421</v>
      </c>
      <c r="D273" s="7" t="s">
        <v>76</v>
      </c>
      <c r="E273" s="5" t="s">
        <v>322</v>
      </c>
      <c r="F273" s="5" t="str">
        <f>VLOOKUP(C273,'[1]7、重新确认支持的项目列表'!$C:$E,2,FALSE)</f>
        <v>44012608MV</v>
      </c>
      <c r="G273" s="5">
        <f>IFERROR(VLOOKUP(C273,'[2]企业经营情况表（市场监管局）'!R$1:S$23,2,FALSE),0)</f>
        <v>0</v>
      </c>
      <c r="H273" s="5">
        <v>0</v>
      </c>
      <c r="I273" s="13">
        <v>33120</v>
      </c>
      <c r="J273" s="15">
        <v>30000</v>
      </c>
      <c r="K273" s="15">
        <v>33200</v>
      </c>
      <c r="L273" s="15">
        <v>26560</v>
      </c>
    </row>
    <row r="274" spans="1:12" ht="24">
      <c r="A274" s="5">
        <v>270</v>
      </c>
      <c r="B274" s="6" t="s">
        <v>423</v>
      </c>
      <c r="C274" s="7" t="s">
        <v>424</v>
      </c>
      <c r="D274" s="7" t="s">
        <v>76</v>
      </c>
      <c r="E274" s="5" t="s">
        <v>322</v>
      </c>
      <c r="F274" s="5" t="str">
        <f>VLOOKUP(C274,'[1]7、重新确认支持的项目列表'!$C:$E,2,FALSE)</f>
        <v>4401963CVV</v>
      </c>
      <c r="G274" s="5">
        <f>IFERROR(VLOOKUP(C274,'[2]企业经营情况表（市场监管局）'!R$1:S$23,2,FALSE),0)</f>
        <v>0</v>
      </c>
      <c r="H274" s="5">
        <f>VLOOKUP(C274,'[1]7、重新确认支持的项目列表'!$C:$E,3,FALSE)</f>
        <v>0.68879999999999997</v>
      </c>
      <c r="I274" s="13">
        <v>32706</v>
      </c>
      <c r="J274" s="15">
        <v>26164</v>
      </c>
      <c r="K274" s="15">
        <v>32706</v>
      </c>
      <c r="L274" s="15">
        <v>26164</v>
      </c>
    </row>
    <row r="275" spans="1:12" ht="24">
      <c r="A275" s="5">
        <v>271</v>
      </c>
      <c r="B275" s="6" t="s">
        <v>337</v>
      </c>
      <c r="C275" s="7" t="s">
        <v>110</v>
      </c>
      <c r="D275" s="7" t="s">
        <v>76</v>
      </c>
      <c r="E275" s="5" t="s">
        <v>322</v>
      </c>
      <c r="F275" s="5">
        <f>VLOOKUP(C275,'[1]7、重新确认支持的项目列表'!$C:$E,2,FALSE)</f>
        <v>440126080000000</v>
      </c>
      <c r="G275" s="5">
        <f>IFERROR(VLOOKUP(C275,'[2]企业经营情况表（市场监管局）'!R$1:S$23,2,FALSE),0)</f>
        <v>0</v>
      </c>
      <c r="H275" s="5">
        <f>VLOOKUP(C275,'[1]7、重新确认支持的项目列表'!$C:$E,3,FALSE)</f>
        <v>29009.7088</v>
      </c>
      <c r="I275" s="13">
        <v>35800</v>
      </c>
      <c r="J275" s="15">
        <v>28640</v>
      </c>
      <c r="K275" s="15">
        <v>35800</v>
      </c>
      <c r="L275" s="15">
        <v>28640</v>
      </c>
    </row>
    <row r="276" spans="1:12" ht="24">
      <c r="A276" s="5">
        <v>272</v>
      </c>
      <c r="B276" s="6" t="s">
        <v>425</v>
      </c>
      <c r="C276" s="7" t="s">
        <v>110</v>
      </c>
      <c r="D276" s="7" t="s">
        <v>76</v>
      </c>
      <c r="E276" s="5" t="s">
        <v>322</v>
      </c>
      <c r="F276" s="5">
        <f>VLOOKUP(C276,'[1]7、重新确认支持的项目列表'!$C:$E,2,FALSE)</f>
        <v>440126080000000</v>
      </c>
      <c r="G276" s="5">
        <f>IFERROR(VLOOKUP(C276,'[2]企业经营情况表（市场监管局）'!R$1:S$23,2,FALSE),0)</f>
        <v>0</v>
      </c>
      <c r="H276" s="5">
        <f>VLOOKUP(C276,'[1]7、重新确认支持的项目列表'!$C:$E,3,FALSE)</f>
        <v>29009.7088</v>
      </c>
      <c r="I276" s="13">
        <v>35800</v>
      </c>
      <c r="J276" s="15">
        <v>28640</v>
      </c>
      <c r="K276" s="15">
        <v>35800</v>
      </c>
      <c r="L276" s="15">
        <v>28640</v>
      </c>
    </row>
    <row r="277" spans="1:12" ht="24">
      <c r="A277" s="5">
        <v>273</v>
      </c>
      <c r="B277" s="6" t="s">
        <v>287</v>
      </c>
      <c r="C277" s="7" t="s">
        <v>426</v>
      </c>
      <c r="D277" s="7" t="s">
        <v>76</v>
      </c>
      <c r="E277" s="5" t="s">
        <v>322</v>
      </c>
      <c r="F277" s="5" t="str">
        <f>VLOOKUP(C277,'[1]7、重新确认支持的项目列表'!$C:$E,2,FALSE)</f>
        <v>440136304Y</v>
      </c>
      <c r="G277" s="5">
        <f>IFERROR(VLOOKUP(C277,'[2]企业经营情况表（市场监管局）'!R$1:S$23,2,FALSE),0)</f>
        <v>0</v>
      </c>
      <c r="H277" s="5">
        <f>VLOOKUP(C277,'[1]7、重新确认支持的项目列表'!$C:$E,3,FALSE)</f>
        <v>205.5471</v>
      </c>
      <c r="I277" s="13">
        <v>39380</v>
      </c>
      <c r="J277" s="15">
        <v>30000</v>
      </c>
      <c r="K277" s="15">
        <v>35800</v>
      </c>
      <c r="L277" s="15">
        <v>28640</v>
      </c>
    </row>
    <row r="278" spans="1:12" ht="24">
      <c r="A278" s="5">
        <v>274</v>
      </c>
      <c r="B278" s="6" t="s">
        <v>427</v>
      </c>
      <c r="C278" s="7" t="s">
        <v>428</v>
      </c>
      <c r="D278" s="7" t="s">
        <v>76</v>
      </c>
      <c r="E278" s="5" t="s">
        <v>322</v>
      </c>
      <c r="F278" s="5">
        <f>VLOOKUP(C278,'[1]7、重新确认支持的项目列表'!$C:$E,2,FALSE)</f>
        <v>4401460283</v>
      </c>
      <c r="G278" s="5">
        <f>IFERROR(VLOOKUP(C278,'[2]企业经营情况表（市场监管局）'!R$1:S$23,2,FALSE),0)</f>
        <v>0</v>
      </c>
      <c r="H278" s="5">
        <v>0</v>
      </c>
      <c r="I278" s="13">
        <v>52000</v>
      </c>
      <c r="J278" s="15">
        <v>28000</v>
      </c>
      <c r="K278" s="15">
        <v>29800</v>
      </c>
      <c r="L278" s="15">
        <v>23840</v>
      </c>
    </row>
    <row r="279" spans="1:12" ht="24">
      <c r="A279" s="5">
        <v>275</v>
      </c>
      <c r="B279" s="6" t="s">
        <v>429</v>
      </c>
      <c r="C279" s="7" t="s">
        <v>430</v>
      </c>
      <c r="D279" s="7" t="s">
        <v>76</v>
      </c>
      <c r="E279" s="5" t="s">
        <v>322</v>
      </c>
      <c r="F279" s="5" t="str">
        <f>VLOOKUP(C279,'[1]7、重新确认支持的项目列表'!$C:$E,2,FALSE)</f>
        <v>4401960N4Z</v>
      </c>
      <c r="G279" s="5">
        <f>IFERROR(VLOOKUP(C279,'[2]企业经营情况表（市场监管局）'!R$1:S$23,2,FALSE),0)</f>
        <v>0</v>
      </c>
      <c r="H279" s="5">
        <v>0</v>
      </c>
      <c r="I279" s="13">
        <v>40530</v>
      </c>
      <c r="J279" s="15">
        <v>30000</v>
      </c>
      <c r="K279" s="15">
        <v>39872.339999999997</v>
      </c>
      <c r="L279" s="15">
        <v>30000</v>
      </c>
    </row>
    <row r="280" spans="1:12" ht="24">
      <c r="A280" s="5">
        <v>276</v>
      </c>
      <c r="B280" s="6" t="s">
        <v>431</v>
      </c>
      <c r="C280" s="7" t="s">
        <v>432</v>
      </c>
      <c r="D280" s="7" t="s">
        <v>76</v>
      </c>
      <c r="E280" s="5" t="s">
        <v>322</v>
      </c>
      <c r="F280" s="5">
        <f>VLOOKUP(C280,'[1]7、重新确认支持的项目列表'!$C:$E,2,FALSE)</f>
        <v>4401360080</v>
      </c>
      <c r="G280" s="5">
        <f>IFERROR(VLOOKUP(C280,'[2]企业经营情况表（市场监管局）'!R$1:S$23,2,FALSE),0)</f>
        <v>0</v>
      </c>
      <c r="H280" s="5">
        <f>VLOOKUP(C280,'[1]7、重新确认支持的项目列表'!$C:$E,3,FALSE)</f>
        <v>585.84559999999999</v>
      </c>
      <c r="I280" s="13">
        <v>34510</v>
      </c>
      <c r="J280" s="15">
        <v>27608</v>
      </c>
      <c r="K280" s="15">
        <v>34662.81</v>
      </c>
      <c r="L280" s="15">
        <v>27608</v>
      </c>
    </row>
    <row r="281" spans="1:12" ht="24">
      <c r="A281" s="5">
        <v>277</v>
      </c>
      <c r="B281" s="6" t="s">
        <v>346</v>
      </c>
      <c r="C281" s="7" t="s">
        <v>433</v>
      </c>
      <c r="D281" s="7" t="s">
        <v>76</v>
      </c>
      <c r="E281" s="5" t="s">
        <v>322</v>
      </c>
      <c r="F281" s="5">
        <f>VLOOKUP(C281,'[1]7、重新确认支持的项目列表'!$C:$E,2,FALSE)</f>
        <v>4401260827</v>
      </c>
      <c r="G281" s="5">
        <f>IFERROR(VLOOKUP(C281,'[2]企业经营情况表（市场监管局）'!R$1:S$23,2,FALSE),0)</f>
        <v>0</v>
      </c>
      <c r="H281" s="5">
        <f>VLOOKUP(C281,'[1]7、重新确认支持的项目列表'!$C:$E,3,FALSE)</f>
        <v>2520.2001</v>
      </c>
      <c r="I281" s="13">
        <v>12800</v>
      </c>
      <c r="J281" s="15">
        <v>10240</v>
      </c>
      <c r="K281" s="15">
        <v>12800</v>
      </c>
      <c r="L281" s="15">
        <v>10240</v>
      </c>
    </row>
    <row r="282" spans="1:12" ht="24">
      <c r="A282" s="5">
        <v>278</v>
      </c>
      <c r="B282" s="6" t="s">
        <v>325</v>
      </c>
      <c r="C282" s="7" t="s">
        <v>433</v>
      </c>
      <c r="D282" s="7" t="s">
        <v>76</v>
      </c>
      <c r="E282" s="5" t="s">
        <v>322</v>
      </c>
      <c r="F282" s="5">
        <f>VLOOKUP(C282,'[1]7、重新确认支持的项目列表'!$C:$E,2,FALSE)</f>
        <v>4401260827</v>
      </c>
      <c r="G282" s="5">
        <f>IFERROR(VLOOKUP(C282,'[2]企业经营情况表（市场监管局）'!R$1:S$23,2,FALSE),0)</f>
        <v>0</v>
      </c>
      <c r="H282" s="5">
        <f>VLOOKUP(C282,'[1]7、重新确认支持的项目列表'!$C:$E,3,FALSE)</f>
        <v>2520.2001</v>
      </c>
      <c r="I282" s="13">
        <v>12800</v>
      </c>
      <c r="J282" s="15">
        <v>10240</v>
      </c>
      <c r="K282" s="15">
        <v>12800</v>
      </c>
      <c r="L282" s="15">
        <v>10240</v>
      </c>
    </row>
    <row r="283" spans="1:12" ht="24">
      <c r="A283" s="5">
        <v>279</v>
      </c>
      <c r="B283" s="6" t="s">
        <v>287</v>
      </c>
      <c r="C283" s="7" t="s">
        <v>433</v>
      </c>
      <c r="D283" s="7" t="s">
        <v>76</v>
      </c>
      <c r="E283" s="5" t="s">
        <v>322</v>
      </c>
      <c r="F283" s="5">
        <f>VLOOKUP(C283,'[1]7、重新确认支持的项目列表'!$C:$E,2,FALSE)</f>
        <v>4401260827</v>
      </c>
      <c r="G283" s="5">
        <f>IFERROR(VLOOKUP(C283,'[2]企业经营情况表（市场监管局）'!R$1:S$23,2,FALSE),0)</f>
        <v>0</v>
      </c>
      <c r="H283" s="5">
        <f>VLOOKUP(C283,'[1]7、重新确认支持的项目列表'!$C:$E,3,FALSE)</f>
        <v>2520.2001</v>
      </c>
      <c r="I283" s="13">
        <v>12800</v>
      </c>
      <c r="J283" s="15">
        <v>10240</v>
      </c>
      <c r="K283" s="15">
        <v>12800</v>
      </c>
      <c r="L283" s="15">
        <v>10240</v>
      </c>
    </row>
    <row r="284" spans="1:12" ht="24">
      <c r="A284" s="5">
        <v>280</v>
      </c>
      <c r="B284" s="6" t="s">
        <v>325</v>
      </c>
      <c r="C284" s="7" t="s">
        <v>434</v>
      </c>
      <c r="D284" s="7" t="s">
        <v>76</v>
      </c>
      <c r="E284" s="5" t="s">
        <v>322</v>
      </c>
      <c r="F284" s="5" t="str">
        <f>VLOOKUP(C284,'[1]7、重新确认支持的项目列表'!$C:$E,2,FALSE)</f>
        <v>4401960KWE</v>
      </c>
      <c r="G284" s="5">
        <f>IFERROR(VLOOKUP(C284,'[2]企业经营情况表（市场监管局）'!R$1:S$23,2,FALSE),0)</f>
        <v>0</v>
      </c>
      <c r="H284" s="5">
        <v>0</v>
      </c>
      <c r="I284" s="13">
        <v>12800</v>
      </c>
      <c r="J284" s="15">
        <v>10240</v>
      </c>
      <c r="K284" s="15">
        <v>12800</v>
      </c>
      <c r="L284" s="15">
        <v>10240</v>
      </c>
    </row>
    <row r="285" spans="1:12" ht="24">
      <c r="A285" s="5">
        <v>281</v>
      </c>
      <c r="B285" s="6" t="s">
        <v>327</v>
      </c>
      <c r="C285" s="7" t="s">
        <v>434</v>
      </c>
      <c r="D285" s="7" t="s">
        <v>76</v>
      </c>
      <c r="E285" s="5" t="s">
        <v>322</v>
      </c>
      <c r="F285" s="5" t="str">
        <f>VLOOKUP(C285,'[1]7、重新确认支持的项目列表'!$C:$E,2,FALSE)</f>
        <v>4401960KWE</v>
      </c>
      <c r="G285" s="5">
        <f>IFERROR(VLOOKUP(C285,'[2]企业经营情况表（市场监管局）'!R$1:S$23,2,FALSE),0)</f>
        <v>0</v>
      </c>
      <c r="H285" s="5">
        <v>0</v>
      </c>
      <c r="I285" s="13">
        <v>12800</v>
      </c>
      <c r="J285" s="15">
        <v>10240</v>
      </c>
      <c r="K285" s="15">
        <v>12800</v>
      </c>
      <c r="L285" s="15">
        <v>10240</v>
      </c>
    </row>
    <row r="286" spans="1:12" ht="24">
      <c r="A286" s="5">
        <v>282</v>
      </c>
      <c r="B286" s="6" t="s">
        <v>287</v>
      </c>
      <c r="C286" s="7" t="s">
        <v>434</v>
      </c>
      <c r="D286" s="7" t="s">
        <v>76</v>
      </c>
      <c r="E286" s="5" t="s">
        <v>322</v>
      </c>
      <c r="F286" s="5" t="str">
        <f>VLOOKUP(C286,'[1]7、重新确认支持的项目列表'!$C:$E,2,FALSE)</f>
        <v>4401960KWE</v>
      </c>
      <c r="G286" s="5">
        <f>IFERROR(VLOOKUP(C286,'[2]企业经营情况表（市场监管局）'!R$1:S$23,2,FALSE),0)</f>
        <v>0</v>
      </c>
      <c r="H286" s="5">
        <v>0</v>
      </c>
      <c r="I286" s="13">
        <v>12800</v>
      </c>
      <c r="J286" s="15">
        <v>10240</v>
      </c>
      <c r="K286" s="15">
        <v>12800</v>
      </c>
      <c r="L286" s="15">
        <v>10240</v>
      </c>
    </row>
    <row r="287" spans="1:12" ht="24">
      <c r="A287" s="5">
        <v>283</v>
      </c>
      <c r="B287" s="6" t="s">
        <v>435</v>
      </c>
      <c r="C287" s="7" t="s">
        <v>436</v>
      </c>
      <c r="D287" s="7" t="s">
        <v>159</v>
      </c>
      <c r="E287" s="5" t="s">
        <v>322</v>
      </c>
      <c r="F287" s="5" t="str">
        <f>VLOOKUP(C287,'[1]7、重新确认支持的项目列表'!$C:$E,2,FALSE)</f>
        <v>4401963HJQ</v>
      </c>
      <c r="G287" s="5">
        <f>IFERROR(VLOOKUP(C287,'[2]企业经营情况表（市场监管局）'!R$1:S$23,2,FALSE),0)</f>
        <v>0</v>
      </c>
      <c r="H287" s="5">
        <f>VLOOKUP(C287,'[1]7、重新确认支持的项目列表'!$C:$E,3,FALSE)</f>
        <v>92.421400000000006</v>
      </c>
      <c r="I287" s="13">
        <v>44970</v>
      </c>
      <c r="J287" s="17">
        <v>30000</v>
      </c>
      <c r="K287" s="17">
        <v>44970</v>
      </c>
      <c r="L287" s="15">
        <v>30000</v>
      </c>
    </row>
    <row r="288" spans="1:12" ht="24">
      <c r="A288" s="5">
        <v>284</v>
      </c>
      <c r="B288" s="6" t="s">
        <v>437</v>
      </c>
      <c r="C288" s="7" t="s">
        <v>436</v>
      </c>
      <c r="D288" s="7" t="s">
        <v>159</v>
      </c>
      <c r="E288" s="5" t="s">
        <v>322</v>
      </c>
      <c r="F288" s="5" t="str">
        <f>VLOOKUP(C288,'[1]7、重新确认支持的项目列表'!$C:$E,2,FALSE)</f>
        <v>4401963HJQ</v>
      </c>
      <c r="G288" s="5">
        <f>IFERROR(VLOOKUP(C288,'[2]企业经营情况表（市场监管局）'!R$1:S$23,2,FALSE),0)</f>
        <v>0</v>
      </c>
      <c r="H288" s="5">
        <f>VLOOKUP(C288,'[1]7、重新确认支持的项目列表'!$C:$E,3,FALSE)</f>
        <v>92.421400000000006</v>
      </c>
      <c r="I288" s="13">
        <v>51000</v>
      </c>
      <c r="J288" s="17">
        <v>30000</v>
      </c>
      <c r="K288" s="17">
        <v>51000</v>
      </c>
      <c r="L288" s="15">
        <v>30000</v>
      </c>
    </row>
    <row r="289" spans="1:12" ht="24">
      <c r="A289" s="5">
        <v>285</v>
      </c>
      <c r="B289" s="6" t="s">
        <v>438</v>
      </c>
      <c r="C289" s="7" t="s">
        <v>439</v>
      </c>
      <c r="D289" s="7" t="s">
        <v>159</v>
      </c>
      <c r="E289" s="5" t="s">
        <v>322</v>
      </c>
      <c r="F289" s="5" t="str">
        <f>VLOOKUP(C289,'[1]7、重新确认支持的项目列表'!$C:$E,2,FALSE)</f>
        <v>4401963JAE</v>
      </c>
      <c r="G289" s="5">
        <f>IFERROR(VLOOKUP(C289,'[2]企业经营情况表（市场监管局）'!R$1:S$23,2,FALSE),0)</f>
        <v>0</v>
      </c>
      <c r="H289" s="5">
        <f>VLOOKUP(C289,'[1]7、重新确认支持的项目列表'!$C:$E,3,FALSE)</f>
        <v>4855.8968999999997</v>
      </c>
      <c r="I289" s="13">
        <v>94633.68</v>
      </c>
      <c r="J289" s="17">
        <v>30000</v>
      </c>
      <c r="K289" s="17">
        <v>30921</v>
      </c>
      <c r="L289" s="15">
        <v>24736.799999999999</v>
      </c>
    </row>
    <row r="290" spans="1:12" ht="24">
      <c r="A290" s="5">
        <v>286</v>
      </c>
      <c r="B290" s="6" t="s">
        <v>440</v>
      </c>
      <c r="C290" s="7" t="s">
        <v>441</v>
      </c>
      <c r="D290" s="7" t="s">
        <v>159</v>
      </c>
      <c r="E290" s="5" t="s">
        <v>322</v>
      </c>
      <c r="F290" s="5" t="str">
        <f>VLOOKUP(C290,'[1]7、重新确认支持的项目列表'!$C:$E,2,FALSE)</f>
        <v>4401963GK2</v>
      </c>
      <c r="G290" s="5">
        <f>IFERROR(VLOOKUP(C290,'[2]企业经营情况表（市场监管局）'!R$1:S$23,2,FALSE),0)</f>
        <v>0</v>
      </c>
      <c r="H290" s="5">
        <f>VLOOKUP(C290,'[1]7、重新确认支持的项目列表'!$C:$E,3,FALSE)</f>
        <v>5878.9759000000004</v>
      </c>
      <c r="I290" s="13">
        <v>50600</v>
      </c>
      <c r="J290" s="17">
        <v>30000</v>
      </c>
      <c r="K290" s="17">
        <v>46000</v>
      </c>
      <c r="L290" s="15">
        <v>30000</v>
      </c>
    </row>
    <row r="291" spans="1:12" ht="24">
      <c r="A291" s="5">
        <v>287</v>
      </c>
      <c r="B291" s="6" t="s">
        <v>442</v>
      </c>
      <c r="C291" s="7" t="s">
        <v>441</v>
      </c>
      <c r="D291" s="7" t="s">
        <v>159</v>
      </c>
      <c r="E291" s="5" t="s">
        <v>322</v>
      </c>
      <c r="F291" s="5" t="str">
        <f>VLOOKUP(C291,'[1]7、重新确认支持的项目列表'!$C:$E,2,FALSE)</f>
        <v>4401963GK2</v>
      </c>
      <c r="G291" s="5">
        <f>IFERROR(VLOOKUP(C291,'[2]企业经营情况表（市场监管局）'!R$1:S$23,2,FALSE),0)</f>
        <v>0</v>
      </c>
      <c r="H291" s="5">
        <f>VLOOKUP(C291,'[1]7、重新确认支持的项目列表'!$C:$E,3,FALSE)</f>
        <v>5878.9759000000004</v>
      </c>
      <c r="I291" s="13">
        <v>75120</v>
      </c>
      <c r="J291" s="17">
        <v>30000</v>
      </c>
      <c r="K291" s="17">
        <v>42255</v>
      </c>
      <c r="L291" s="15">
        <v>30000</v>
      </c>
    </row>
    <row r="292" spans="1:12" ht="24">
      <c r="A292" s="5">
        <v>288</v>
      </c>
      <c r="B292" s="6" t="s">
        <v>323</v>
      </c>
      <c r="C292" s="7" t="s">
        <v>443</v>
      </c>
      <c r="D292" s="7" t="s">
        <v>159</v>
      </c>
      <c r="E292" s="5" t="s">
        <v>322</v>
      </c>
      <c r="F292" s="5" t="str">
        <f>VLOOKUP(C292,'[1]7、重新确认支持的项目列表'!$C:$E,2,FALSE)</f>
        <v>4401963JG4</v>
      </c>
      <c r="G292" s="5">
        <f>IFERROR(VLOOKUP(C292,'[2]企业经营情况表（市场监管局）'!R$1:S$23,2,FALSE),0)</f>
        <v>0</v>
      </c>
      <c r="H292" s="5">
        <f>VLOOKUP(C292,'[1]7、重新确认支持的项目列表'!$C:$E,3,FALSE)</f>
        <v>2725.5446000000002</v>
      </c>
      <c r="I292" s="13">
        <v>12800</v>
      </c>
      <c r="J292" s="17">
        <v>10240</v>
      </c>
      <c r="K292" s="17">
        <v>12800</v>
      </c>
      <c r="L292" s="15">
        <v>10240</v>
      </c>
    </row>
    <row r="293" spans="1:12" ht="24">
      <c r="A293" s="5">
        <v>289</v>
      </c>
      <c r="B293" s="6" t="s">
        <v>376</v>
      </c>
      <c r="C293" s="7" t="s">
        <v>444</v>
      </c>
      <c r="D293" s="7" t="s">
        <v>159</v>
      </c>
      <c r="E293" s="5" t="s">
        <v>322</v>
      </c>
      <c r="F293" s="5" t="str">
        <f>VLOOKUP(C293,'[1]7、重新确认支持的项目列表'!$C:$E,2,FALSE)</f>
        <v>4401960RN3</v>
      </c>
      <c r="G293" s="5">
        <f>IFERROR(VLOOKUP(C293,'[2]企业经营情况表（市场监管局）'!R$1:S$23,2,FALSE),0)</f>
        <v>0</v>
      </c>
      <c r="H293" s="5">
        <v>0</v>
      </c>
      <c r="I293" s="13">
        <v>34000</v>
      </c>
      <c r="J293" s="17">
        <v>30000</v>
      </c>
      <c r="K293" s="17">
        <v>34000</v>
      </c>
      <c r="L293" s="15">
        <v>27200</v>
      </c>
    </row>
    <row r="294" spans="1:12" ht="24">
      <c r="A294" s="5">
        <v>290</v>
      </c>
      <c r="B294" s="6" t="s">
        <v>376</v>
      </c>
      <c r="C294" s="7" t="s">
        <v>445</v>
      </c>
      <c r="D294" s="7" t="s">
        <v>159</v>
      </c>
      <c r="E294" s="5" t="s">
        <v>322</v>
      </c>
      <c r="F294" s="5" t="str">
        <f>VLOOKUP(C294,'[1]7、重新确认支持的项目列表'!$C:$E,2,FALSE)</f>
        <v>4401963FV6</v>
      </c>
      <c r="G294" s="5">
        <f>IFERROR(VLOOKUP(C294,'[2]企业经营情况表（市场监管局）'!R$1:S$23,2,FALSE),0)</f>
        <v>0</v>
      </c>
      <c r="H294" s="5">
        <f>VLOOKUP(C294,'[1]7、重新确认支持的项目列表'!$C:$E,3,FALSE)</f>
        <v>0.24709999999999999</v>
      </c>
      <c r="I294" s="13">
        <v>34000</v>
      </c>
      <c r="J294" s="17">
        <v>30000</v>
      </c>
      <c r="K294" s="17">
        <v>34000</v>
      </c>
      <c r="L294" s="15">
        <v>27200</v>
      </c>
    </row>
    <row r="295" spans="1:12" ht="24">
      <c r="A295" s="5">
        <v>291</v>
      </c>
      <c r="B295" s="6" t="s">
        <v>320</v>
      </c>
      <c r="C295" s="7" t="s">
        <v>446</v>
      </c>
      <c r="D295" s="7" t="s">
        <v>159</v>
      </c>
      <c r="E295" s="5" t="s">
        <v>322</v>
      </c>
      <c r="F295" s="5">
        <f>VLOOKUP(C295,'[1]7、重新确认支持的项目列表'!$C:$E,2,FALSE)</f>
        <v>4401965720</v>
      </c>
      <c r="G295" s="5">
        <f>IFERROR(VLOOKUP(C295,'[2]企业经营情况表（市场监管局）'!R$1:S$23,2,FALSE),0)</f>
        <v>0</v>
      </c>
      <c r="H295" s="5">
        <f>VLOOKUP(C295,'[1]7、重新确认支持的项目列表'!$C:$E,3,FALSE)</f>
        <v>3451.5158999999999</v>
      </c>
      <c r="I295" s="13">
        <v>45438</v>
      </c>
      <c r="J295" s="17">
        <v>30000</v>
      </c>
      <c r="K295" s="17">
        <v>38000</v>
      </c>
      <c r="L295" s="15">
        <v>30000</v>
      </c>
    </row>
    <row r="296" spans="1:12" ht="24">
      <c r="A296" s="5">
        <v>292</v>
      </c>
      <c r="B296" s="6" t="s">
        <v>326</v>
      </c>
      <c r="C296" s="7" t="s">
        <v>447</v>
      </c>
      <c r="D296" s="7" t="s">
        <v>159</v>
      </c>
      <c r="E296" s="5" t="s">
        <v>322</v>
      </c>
      <c r="F296" s="5" t="str">
        <f>VLOOKUP(C296,'[1]7、重新确认支持的项目列表'!$C:$E,2,FALSE)</f>
        <v>4401960EVW</v>
      </c>
      <c r="G296" s="5">
        <f>IFERROR(VLOOKUP(C296,'[2]企业经营情况表（市场监管局）'!R$1:S$23,2,FALSE),0)</f>
        <v>0</v>
      </c>
      <c r="H296" s="5">
        <f>VLOOKUP(C296,'[1]7、重新确认支持的项目列表'!$C:$E,3,FALSE)</f>
        <v>2.7669999999999999</v>
      </c>
      <c r="I296" s="13">
        <v>39800</v>
      </c>
      <c r="J296" s="17">
        <v>30000</v>
      </c>
      <c r="K296" s="17">
        <v>39800</v>
      </c>
      <c r="L296" s="15">
        <v>30000</v>
      </c>
    </row>
    <row r="297" spans="1:12" ht="24">
      <c r="A297" s="5">
        <v>293</v>
      </c>
      <c r="B297" s="6" t="s">
        <v>448</v>
      </c>
      <c r="C297" s="7" t="s">
        <v>169</v>
      </c>
      <c r="D297" s="7" t="s">
        <v>159</v>
      </c>
      <c r="E297" s="5" t="s">
        <v>322</v>
      </c>
      <c r="F297" s="5" t="str">
        <f>VLOOKUP(C297,'[1]7、重新确认支持的项目列表'!$C:$E,2,FALSE)</f>
        <v>4401963BW0</v>
      </c>
      <c r="G297" s="5">
        <f>IFERROR(VLOOKUP(C297,'[2]企业经营情况表（市场监管局）'!R$1:S$23,2,FALSE),0)</f>
        <v>0</v>
      </c>
      <c r="H297" s="5">
        <f>VLOOKUP(C297,'[1]7、重新确认支持的项目列表'!$C:$E,3,FALSE)</f>
        <v>15905.352500000001</v>
      </c>
      <c r="I297" s="13">
        <v>38500</v>
      </c>
      <c r="J297" s="17">
        <v>30000</v>
      </c>
      <c r="K297" s="17">
        <v>38500</v>
      </c>
      <c r="L297" s="15">
        <v>30000</v>
      </c>
    </row>
    <row r="298" spans="1:12" ht="24">
      <c r="A298" s="5">
        <v>294</v>
      </c>
      <c r="B298" s="6" t="s">
        <v>325</v>
      </c>
      <c r="C298" s="7" t="s">
        <v>449</v>
      </c>
      <c r="D298" s="7" t="s">
        <v>159</v>
      </c>
      <c r="E298" s="5" t="s">
        <v>322</v>
      </c>
      <c r="F298" s="5" t="str">
        <f>VLOOKUP(C298,'[1]7、重新确认支持的项目列表'!$C:$E,2,FALSE)</f>
        <v>4401960H49</v>
      </c>
      <c r="G298" s="5">
        <f>IFERROR(VLOOKUP(C298,'[2]企业经营情况表（市场监管局）'!R$1:S$23,2,FALSE),0)</f>
        <v>0</v>
      </c>
      <c r="H298" s="5">
        <f>VLOOKUP(C298,'[1]7、重新确认支持的项目列表'!$C:$E,3,FALSE)</f>
        <v>7878.8226999999997</v>
      </c>
      <c r="I298" s="13">
        <v>20800</v>
      </c>
      <c r="J298" s="17">
        <v>16640</v>
      </c>
      <c r="K298" s="17">
        <v>20800</v>
      </c>
      <c r="L298" s="15">
        <v>16640</v>
      </c>
    </row>
    <row r="299" spans="1:12" ht="24">
      <c r="A299" s="5">
        <v>295</v>
      </c>
      <c r="B299" s="6" t="s">
        <v>326</v>
      </c>
      <c r="C299" s="7" t="s">
        <v>449</v>
      </c>
      <c r="D299" s="7" t="s">
        <v>159</v>
      </c>
      <c r="E299" s="5" t="s">
        <v>322</v>
      </c>
      <c r="F299" s="5" t="str">
        <f>VLOOKUP(C299,'[1]7、重新确认支持的项目列表'!$C:$E,2,FALSE)</f>
        <v>4401960H49</v>
      </c>
      <c r="G299" s="5">
        <f>IFERROR(VLOOKUP(C299,'[2]企业经营情况表（市场监管局）'!R$1:S$23,2,FALSE),0)</f>
        <v>0</v>
      </c>
      <c r="H299" s="5">
        <f>VLOOKUP(C299,'[1]7、重新确认支持的项目列表'!$C:$E,3,FALSE)</f>
        <v>7878.8226999999997</v>
      </c>
      <c r="I299" s="13">
        <v>20800</v>
      </c>
      <c r="J299" s="17">
        <v>16640</v>
      </c>
      <c r="K299" s="17">
        <v>20800</v>
      </c>
      <c r="L299" s="15">
        <v>16640</v>
      </c>
    </row>
    <row r="300" spans="1:12" ht="24">
      <c r="A300" s="5">
        <v>296</v>
      </c>
      <c r="B300" s="6" t="s">
        <v>371</v>
      </c>
      <c r="C300" s="7" t="s">
        <v>450</v>
      </c>
      <c r="D300" s="7" t="s">
        <v>159</v>
      </c>
      <c r="E300" s="5" t="s">
        <v>322</v>
      </c>
      <c r="F300" s="5" t="str">
        <f>VLOOKUP(C300,'[1]7、重新确认支持的项目列表'!$C:$E,2,FALSE)</f>
        <v>4401966KL3</v>
      </c>
      <c r="G300" s="5">
        <f>IFERROR(VLOOKUP(C300,'[2]企业经营情况表（市场监管局）'!R$1:S$23,2,FALSE),0)</f>
        <v>0</v>
      </c>
      <c r="H300" s="5">
        <v>0</v>
      </c>
      <c r="I300" s="13">
        <v>48500</v>
      </c>
      <c r="J300" s="17">
        <v>30000</v>
      </c>
      <c r="K300" s="17">
        <v>48500</v>
      </c>
      <c r="L300" s="15">
        <v>30000</v>
      </c>
    </row>
    <row r="301" spans="1:12" ht="24">
      <c r="A301" s="5">
        <v>297</v>
      </c>
      <c r="B301" s="8" t="s">
        <v>339</v>
      </c>
      <c r="C301" s="7" t="s">
        <v>451</v>
      </c>
      <c r="D301" s="7" t="s">
        <v>176</v>
      </c>
      <c r="E301" s="5" t="s">
        <v>322</v>
      </c>
      <c r="F301" s="5" t="str">
        <f>VLOOKUP(C301,'[1]7、重新确认支持的项目列表'!$C:$E,2,FALSE)</f>
        <v>4401963FEK</v>
      </c>
      <c r="G301" s="5">
        <f>IFERROR(VLOOKUP(C301,'[2]企业经营情况表（市场监管局）'!R$1:S$23,2,FALSE),0)</f>
        <v>0</v>
      </c>
      <c r="H301" s="5">
        <v>0</v>
      </c>
      <c r="I301" s="13">
        <v>18400</v>
      </c>
      <c r="J301" s="19">
        <v>14720</v>
      </c>
      <c r="K301" s="19">
        <v>18400</v>
      </c>
      <c r="L301" s="15">
        <v>14720</v>
      </c>
    </row>
    <row r="302" spans="1:12" ht="24">
      <c r="A302" s="5">
        <v>298</v>
      </c>
      <c r="B302" s="8" t="s">
        <v>287</v>
      </c>
      <c r="C302" s="7" t="s">
        <v>452</v>
      </c>
      <c r="D302" s="7" t="s">
        <v>176</v>
      </c>
      <c r="E302" s="5" t="s">
        <v>322</v>
      </c>
      <c r="F302" s="5" t="str">
        <f>VLOOKUP(C302,'[1]7、重新确认支持的项目列表'!$C:$E,2,FALSE)</f>
        <v>4401960QYG</v>
      </c>
      <c r="G302" s="5">
        <f>IFERROR(VLOOKUP(C302,'[2]企业经营情况表（市场监管局）'!R$1:S$23,2,FALSE),0)</f>
        <v>0</v>
      </c>
      <c r="H302" s="5">
        <f>VLOOKUP(C302,'[1]7、重新确认支持的项目列表'!$C:$E,3,FALSE)</f>
        <v>55.058700000000002</v>
      </c>
      <c r="I302" s="13">
        <v>35800</v>
      </c>
      <c r="J302" s="19">
        <v>28640</v>
      </c>
      <c r="K302" s="19">
        <v>35800</v>
      </c>
      <c r="L302" s="15">
        <v>28640</v>
      </c>
    </row>
    <row r="303" spans="1:12" ht="24">
      <c r="A303" s="5">
        <v>299</v>
      </c>
      <c r="B303" s="8" t="s">
        <v>453</v>
      </c>
      <c r="C303" s="7" t="s">
        <v>454</v>
      </c>
      <c r="D303" s="7" t="s">
        <v>176</v>
      </c>
      <c r="E303" s="5" t="s">
        <v>322</v>
      </c>
      <c r="F303" s="5" t="str">
        <f>VLOOKUP(C303,'[1]7、重新确认支持的项目列表'!$C:$E,2,FALSE)</f>
        <v>4401963FZV</v>
      </c>
      <c r="G303" s="5">
        <f>IFERROR(VLOOKUP(C303,'[2]企业经营情况表（市场监管局）'!R$1:S$23,2,FALSE),0)</f>
        <v>0</v>
      </c>
      <c r="H303" s="5">
        <f>VLOOKUP(C303,'[1]7、重新确认支持的项目列表'!$C:$E,3,FALSE)</f>
        <v>4076.6529</v>
      </c>
      <c r="I303" s="13">
        <v>39800</v>
      </c>
      <c r="J303" s="19">
        <v>30000</v>
      </c>
      <c r="K303" s="19">
        <v>39800</v>
      </c>
      <c r="L303" s="15">
        <v>30000</v>
      </c>
    </row>
    <row r="304" spans="1:12" ht="24">
      <c r="A304" s="5">
        <v>300</v>
      </c>
      <c r="B304" s="8" t="s">
        <v>179</v>
      </c>
      <c r="C304" s="7" t="s">
        <v>454</v>
      </c>
      <c r="D304" s="7" t="s">
        <v>176</v>
      </c>
      <c r="E304" s="5" t="s">
        <v>322</v>
      </c>
      <c r="F304" s="5" t="str">
        <f>VLOOKUP(C304,'[1]7、重新确认支持的项目列表'!$C:$E,2,FALSE)</f>
        <v>4401963FZV</v>
      </c>
      <c r="G304" s="5">
        <f>IFERROR(VLOOKUP(C304,'[2]企业经营情况表（市场监管局）'!R$1:S$23,2,FALSE),0)</f>
        <v>0</v>
      </c>
      <c r="H304" s="5">
        <f>VLOOKUP(C304,'[1]7、重新确认支持的项目列表'!$C:$E,3,FALSE)</f>
        <v>4076.6529</v>
      </c>
      <c r="I304" s="13">
        <v>21000</v>
      </c>
      <c r="J304" s="19">
        <v>16800</v>
      </c>
      <c r="K304" s="19">
        <v>21000</v>
      </c>
      <c r="L304" s="15">
        <v>16800</v>
      </c>
    </row>
    <row r="305" spans="1:12" ht="24">
      <c r="A305" s="5">
        <v>301</v>
      </c>
      <c r="B305" s="8" t="s">
        <v>337</v>
      </c>
      <c r="C305" s="7" t="s">
        <v>455</v>
      </c>
      <c r="D305" s="7" t="s">
        <v>176</v>
      </c>
      <c r="E305" s="5" t="s">
        <v>322</v>
      </c>
      <c r="F305" s="5">
        <f>VLOOKUP(C305,'[1]7、重新确认支持的项目列表'!$C:$E,2,FALSE)</f>
        <v>4451963488</v>
      </c>
      <c r="G305" s="5">
        <f>IFERROR(VLOOKUP(C305,'[2]企业经营情况表（市场监管局）'!R$1:S$23,2,FALSE),0)</f>
        <v>0</v>
      </c>
      <c r="H305" s="5">
        <f>VLOOKUP(C305,'[1]7、重新确认支持的项目列表'!$C:$E,3,FALSE)</f>
        <v>8938.0619999999999</v>
      </c>
      <c r="I305" s="13">
        <v>35800</v>
      </c>
      <c r="J305" s="19">
        <v>28640</v>
      </c>
      <c r="K305" s="19">
        <v>35800</v>
      </c>
      <c r="L305" s="15">
        <v>28640</v>
      </c>
    </row>
    <row r="306" spans="1:12" ht="24">
      <c r="A306" s="5">
        <v>302</v>
      </c>
      <c r="B306" s="8" t="s">
        <v>335</v>
      </c>
      <c r="C306" s="7" t="s">
        <v>455</v>
      </c>
      <c r="D306" s="7" t="s">
        <v>176</v>
      </c>
      <c r="E306" s="5" t="s">
        <v>322</v>
      </c>
      <c r="F306" s="5">
        <f>VLOOKUP(C306,'[1]7、重新确认支持的项目列表'!$C:$E,2,FALSE)</f>
        <v>4451963488</v>
      </c>
      <c r="G306" s="5">
        <f>IFERROR(VLOOKUP(C306,'[2]企业经营情况表（市场监管局）'!R$1:S$23,2,FALSE),0)</f>
        <v>0</v>
      </c>
      <c r="H306" s="5">
        <f>VLOOKUP(C306,'[1]7、重新确认支持的项目列表'!$C:$E,3,FALSE)</f>
        <v>8938.0619999999999</v>
      </c>
      <c r="I306" s="13">
        <v>35800</v>
      </c>
      <c r="J306" s="19">
        <v>28640</v>
      </c>
      <c r="K306" s="19">
        <v>35800</v>
      </c>
      <c r="L306" s="15">
        <v>28640</v>
      </c>
    </row>
    <row r="307" spans="1:12" ht="24">
      <c r="A307" s="5">
        <v>303</v>
      </c>
      <c r="B307" s="8" t="s">
        <v>456</v>
      </c>
      <c r="C307" s="7" t="s">
        <v>457</v>
      </c>
      <c r="D307" s="7" t="s">
        <v>176</v>
      </c>
      <c r="E307" s="5" t="s">
        <v>322</v>
      </c>
      <c r="F307" s="5" t="str">
        <f>VLOOKUP(C307,'[1]7、重新确认支持的项目列表'!$C:$E,2,FALSE)</f>
        <v>44019439Z4</v>
      </c>
      <c r="G307" s="5">
        <f>IFERROR(VLOOKUP(C307,'[2]企业经营情况表（市场监管局）'!R$1:S$23,2,FALSE),0)</f>
        <v>0</v>
      </c>
      <c r="H307" s="5">
        <f>VLOOKUP(C307,'[1]7、重新确认支持的项目列表'!$C:$E,3,FALSE)</f>
        <v>4962.2972</v>
      </c>
      <c r="I307" s="13">
        <v>39715</v>
      </c>
      <c r="J307" s="19">
        <v>30000</v>
      </c>
      <c r="K307" s="19">
        <v>19857.900000000001</v>
      </c>
      <c r="L307" s="15">
        <v>15886.32</v>
      </c>
    </row>
    <row r="308" spans="1:12" ht="24">
      <c r="A308" s="5">
        <v>304</v>
      </c>
      <c r="B308" s="8" t="s">
        <v>458</v>
      </c>
      <c r="C308" s="7" t="s">
        <v>459</v>
      </c>
      <c r="D308" s="7" t="s">
        <v>176</v>
      </c>
      <c r="E308" s="5" t="s">
        <v>322</v>
      </c>
      <c r="F308" s="5" t="str">
        <f>VLOOKUP(C308,'[1]7、重新确认支持的项目列表'!$C:$E,2,FALSE)</f>
        <v>4401960C9R</v>
      </c>
      <c r="G308" s="5">
        <f>IFERROR(VLOOKUP(C308,'[2]企业经营情况表（市场监管局）'!R$1:S$23,2,FALSE),0)</f>
        <v>0</v>
      </c>
      <c r="H308" s="5">
        <f>VLOOKUP(C308,'[1]7、重新确认支持的项目列表'!$C:$E,3,FALSE)</f>
        <v>576.46259999999995</v>
      </c>
      <c r="I308" s="13">
        <v>46181</v>
      </c>
      <c r="J308" s="19">
        <v>10000</v>
      </c>
      <c r="K308" s="19">
        <v>41642.980000000003</v>
      </c>
      <c r="L308" s="15">
        <v>10000</v>
      </c>
    </row>
    <row r="309" spans="1:12" ht="24">
      <c r="A309" s="5">
        <v>305</v>
      </c>
      <c r="B309" s="8" t="s">
        <v>460</v>
      </c>
      <c r="C309" s="7" t="s">
        <v>459</v>
      </c>
      <c r="D309" s="7" t="s">
        <v>176</v>
      </c>
      <c r="E309" s="5" t="s">
        <v>322</v>
      </c>
      <c r="F309" s="5" t="str">
        <f>VLOOKUP(C309,'[1]7、重新确认支持的项目列表'!$C:$E,2,FALSE)</f>
        <v>4401960C9R</v>
      </c>
      <c r="G309" s="5">
        <f>IFERROR(VLOOKUP(C309,'[2]企业经营情况表（市场监管局）'!R$1:S$23,2,FALSE),0)</f>
        <v>0</v>
      </c>
      <c r="H309" s="5">
        <f>VLOOKUP(C309,'[1]7、重新确认支持的项目列表'!$C:$E,3,FALSE)</f>
        <v>576.46259999999995</v>
      </c>
      <c r="I309" s="13">
        <v>53360</v>
      </c>
      <c r="J309" s="19">
        <v>10000</v>
      </c>
      <c r="K309" s="19">
        <v>40500</v>
      </c>
      <c r="L309" s="15">
        <v>10000</v>
      </c>
    </row>
    <row r="310" spans="1:12" ht="24">
      <c r="A310" s="5">
        <v>306</v>
      </c>
      <c r="B310" s="8" t="s">
        <v>287</v>
      </c>
      <c r="C310" s="7" t="s">
        <v>461</v>
      </c>
      <c r="D310" s="7" t="s">
        <v>176</v>
      </c>
      <c r="E310" s="5" t="s">
        <v>322</v>
      </c>
      <c r="F310" s="5" t="str">
        <f>VLOOKUP(C310,'[1]7、重新确认支持的项目列表'!$C:$E,2,FALSE)</f>
        <v>4401960KH6</v>
      </c>
      <c r="G310" s="5">
        <f>IFERROR(VLOOKUP(C310,'[2]企业经营情况表（市场监管局）'!R$1:S$23,2,FALSE),0)</f>
        <v>0</v>
      </c>
      <c r="H310" s="5">
        <f>VLOOKUP(C310,'[1]7、重新确认支持的项目列表'!$C:$E,3,FALSE)</f>
        <v>1906.7829999999999</v>
      </c>
      <c r="I310" s="13">
        <v>35800</v>
      </c>
      <c r="J310" s="19">
        <v>28640</v>
      </c>
      <c r="K310" s="19">
        <v>35800</v>
      </c>
      <c r="L310" s="15">
        <v>28640</v>
      </c>
    </row>
    <row r="311" spans="1:12" ht="24">
      <c r="A311" s="5">
        <v>307</v>
      </c>
      <c r="B311" s="8" t="s">
        <v>462</v>
      </c>
      <c r="C311" s="7" t="s">
        <v>463</v>
      </c>
      <c r="D311" s="7" t="s">
        <v>176</v>
      </c>
      <c r="E311" s="5" t="s">
        <v>322</v>
      </c>
      <c r="F311" s="5">
        <f>VLOOKUP(C311,'[1]7、重新确认支持的项目列表'!$C:$E,2,FALSE)</f>
        <v>4401969004</v>
      </c>
      <c r="G311" s="5">
        <f>IFERROR(VLOOKUP(C311,'[2]企业经营情况表（市场监管局）'!R$1:S$23,2,FALSE),0)</f>
        <v>0</v>
      </c>
      <c r="H311" s="5">
        <f>VLOOKUP(C311,'[1]7、重新确认支持的项目列表'!$C:$E,3,FALSE)</f>
        <v>4441.3684999999996</v>
      </c>
      <c r="I311" s="13">
        <v>47800</v>
      </c>
      <c r="J311" s="19">
        <v>30000</v>
      </c>
      <c r="K311" s="19">
        <v>35000</v>
      </c>
      <c r="L311" s="15">
        <v>28000</v>
      </c>
    </row>
    <row r="312" spans="1:12" ht="24">
      <c r="A312" s="5">
        <v>308</v>
      </c>
      <c r="B312" s="8" t="s">
        <v>401</v>
      </c>
      <c r="C312" s="7" t="s">
        <v>464</v>
      </c>
      <c r="D312" s="7" t="s">
        <v>176</v>
      </c>
      <c r="E312" s="5" t="s">
        <v>322</v>
      </c>
      <c r="F312" s="5" t="str">
        <f>VLOOKUP(C312,'[1]7、重新确认支持的项目列表'!$C:$E,2,FALSE)</f>
        <v>4401960S18</v>
      </c>
      <c r="G312" s="5">
        <f>IFERROR(VLOOKUP(C312,'[2]企业经营情况表（市场监管局）'!R$1:S$23,2,FALSE),0)</f>
        <v>0</v>
      </c>
      <c r="H312" s="5">
        <v>0</v>
      </c>
      <c r="I312" s="13">
        <v>33800</v>
      </c>
      <c r="J312" s="19">
        <v>27040</v>
      </c>
      <c r="K312" s="19">
        <v>33800</v>
      </c>
      <c r="L312" s="15">
        <v>27040</v>
      </c>
    </row>
    <row r="313" spans="1:12" ht="24">
      <c r="A313" s="5">
        <v>309</v>
      </c>
      <c r="B313" s="8" t="s">
        <v>325</v>
      </c>
      <c r="C313" s="7" t="s">
        <v>465</v>
      </c>
      <c r="D313" s="7" t="s">
        <v>176</v>
      </c>
      <c r="E313" s="5" t="s">
        <v>322</v>
      </c>
      <c r="F313" s="5" t="str">
        <f>VLOOKUP(C313,'[1]7、重新确认支持的项目列表'!$C:$E,2,FALSE)</f>
        <v>4401960DY8</v>
      </c>
      <c r="G313" s="5">
        <f>IFERROR(VLOOKUP(C313,'[2]企业经营情况表（市场监管局）'!R$1:S$23,2,FALSE),0)</f>
        <v>0</v>
      </c>
      <c r="H313" s="5">
        <f>VLOOKUP(C313,'[1]7、重新确认支持的项目列表'!$C:$E,3,FALSE)</f>
        <v>4901.0635000000002</v>
      </c>
      <c r="I313" s="13">
        <v>35800</v>
      </c>
      <c r="J313" s="19">
        <v>28640</v>
      </c>
      <c r="K313" s="19">
        <v>35800</v>
      </c>
      <c r="L313" s="15">
        <v>28640</v>
      </c>
    </row>
    <row r="314" spans="1:12" ht="24">
      <c r="A314" s="5">
        <v>310</v>
      </c>
      <c r="B314" s="8" t="s">
        <v>330</v>
      </c>
      <c r="C314" s="7" t="s">
        <v>465</v>
      </c>
      <c r="D314" s="7" t="s">
        <v>176</v>
      </c>
      <c r="E314" s="5" t="s">
        <v>322</v>
      </c>
      <c r="F314" s="5" t="str">
        <f>VLOOKUP(C314,'[1]7、重新确认支持的项目列表'!$C:$E,2,FALSE)</f>
        <v>4401960DY8</v>
      </c>
      <c r="G314" s="5">
        <f>IFERROR(VLOOKUP(C314,'[2]企业经营情况表（市场监管局）'!R$1:S$23,2,FALSE),0)</f>
        <v>0</v>
      </c>
      <c r="H314" s="5">
        <f>VLOOKUP(C314,'[1]7、重新确认支持的项目列表'!$C:$E,3,FALSE)</f>
        <v>4901.0635000000002</v>
      </c>
      <c r="I314" s="13">
        <v>35800</v>
      </c>
      <c r="J314" s="19">
        <v>28640</v>
      </c>
      <c r="K314" s="19">
        <v>35800</v>
      </c>
      <c r="L314" s="15">
        <v>28640</v>
      </c>
    </row>
    <row r="315" spans="1:12" ht="24">
      <c r="A315" s="5">
        <v>311</v>
      </c>
      <c r="B315" s="8" t="s">
        <v>287</v>
      </c>
      <c r="C315" s="7" t="s">
        <v>465</v>
      </c>
      <c r="D315" s="7" t="s">
        <v>176</v>
      </c>
      <c r="E315" s="5" t="s">
        <v>322</v>
      </c>
      <c r="F315" s="5" t="str">
        <f>VLOOKUP(C315,'[1]7、重新确认支持的项目列表'!$C:$E,2,FALSE)</f>
        <v>4401960DY8</v>
      </c>
      <c r="G315" s="5">
        <f>IFERROR(VLOOKUP(C315,'[2]企业经营情况表（市场监管局）'!R$1:S$23,2,FALSE),0)</f>
        <v>0</v>
      </c>
      <c r="H315" s="5">
        <f>VLOOKUP(C315,'[1]7、重新确认支持的项目列表'!$C:$E,3,FALSE)</f>
        <v>4901.0635000000002</v>
      </c>
      <c r="I315" s="13">
        <v>35800</v>
      </c>
      <c r="J315" s="19">
        <v>28640</v>
      </c>
      <c r="K315" s="19">
        <v>35800</v>
      </c>
      <c r="L315" s="15">
        <v>28640</v>
      </c>
    </row>
    <row r="316" spans="1:12" ht="24">
      <c r="A316" s="5">
        <v>312</v>
      </c>
      <c r="B316" s="8" t="s">
        <v>384</v>
      </c>
      <c r="C316" s="7" t="s">
        <v>466</v>
      </c>
      <c r="D316" s="7" t="s">
        <v>176</v>
      </c>
      <c r="E316" s="5" t="s">
        <v>322</v>
      </c>
      <c r="F316" s="5" t="str">
        <f>VLOOKUP(C316,'[1]7、重新确认支持的项目列表'!$C:$E,2,FALSE)</f>
        <v>4401960P19</v>
      </c>
      <c r="G316" s="5">
        <f>IFERROR(VLOOKUP(C316,'[2]企业经营情况表（市场监管局）'!R$1:S$23,2,FALSE),0)</f>
        <v>0</v>
      </c>
      <c r="H316" s="5">
        <v>0</v>
      </c>
      <c r="I316" s="13">
        <v>59940</v>
      </c>
      <c r="J316" s="19">
        <v>30000</v>
      </c>
      <c r="K316" s="19">
        <v>59940</v>
      </c>
      <c r="L316" s="15">
        <v>30000</v>
      </c>
    </row>
    <row r="317" spans="1:12" ht="24">
      <c r="A317" s="5">
        <v>313</v>
      </c>
      <c r="B317" s="8" t="s">
        <v>325</v>
      </c>
      <c r="C317" s="7" t="s">
        <v>467</v>
      </c>
      <c r="D317" s="7" t="s">
        <v>176</v>
      </c>
      <c r="E317" s="5" t="s">
        <v>322</v>
      </c>
      <c r="F317" s="5" t="str">
        <f>VLOOKUP(C317,'[1]7、重新确认支持的项目列表'!$C:$E,2,FALSE)</f>
        <v>4401963FE0</v>
      </c>
      <c r="G317" s="5">
        <f>IFERROR(VLOOKUP(C317,'[2]企业经营情况表（市场监管局）'!R$1:S$23,2,FALSE),0)</f>
        <v>0</v>
      </c>
      <c r="H317" s="5">
        <f>VLOOKUP(C317,'[1]7、重新确认支持的项目列表'!$C:$E,3,FALSE)</f>
        <v>2859.9848999999999</v>
      </c>
      <c r="I317" s="13">
        <v>12800</v>
      </c>
      <c r="J317" s="19">
        <v>10240</v>
      </c>
      <c r="K317" s="19">
        <v>12800</v>
      </c>
      <c r="L317" s="15">
        <v>10240</v>
      </c>
    </row>
    <row r="318" spans="1:12" ht="24">
      <c r="A318" s="5">
        <v>314</v>
      </c>
      <c r="B318" s="8" t="s">
        <v>330</v>
      </c>
      <c r="C318" s="7" t="s">
        <v>467</v>
      </c>
      <c r="D318" s="7" t="s">
        <v>176</v>
      </c>
      <c r="E318" s="5" t="s">
        <v>322</v>
      </c>
      <c r="F318" s="5" t="str">
        <f>VLOOKUP(C318,'[1]7、重新确认支持的项目列表'!$C:$E,2,FALSE)</f>
        <v>4401963FE0</v>
      </c>
      <c r="G318" s="5">
        <f>IFERROR(VLOOKUP(C318,'[2]企业经营情况表（市场监管局）'!R$1:S$23,2,FALSE),0)</f>
        <v>0</v>
      </c>
      <c r="H318" s="5">
        <f>VLOOKUP(C318,'[1]7、重新确认支持的项目列表'!$C:$E,3,FALSE)</f>
        <v>2859.9848999999999</v>
      </c>
      <c r="I318" s="13">
        <v>12800</v>
      </c>
      <c r="J318" s="19">
        <v>10240</v>
      </c>
      <c r="K318" s="19">
        <v>12800</v>
      </c>
      <c r="L318" s="15">
        <v>10240</v>
      </c>
    </row>
    <row r="319" spans="1:12" ht="24">
      <c r="A319" s="5">
        <v>315</v>
      </c>
      <c r="B319" s="8" t="s">
        <v>287</v>
      </c>
      <c r="C319" s="7" t="s">
        <v>467</v>
      </c>
      <c r="D319" s="7" t="s">
        <v>176</v>
      </c>
      <c r="E319" s="5" t="s">
        <v>322</v>
      </c>
      <c r="F319" s="5" t="str">
        <f>VLOOKUP(C319,'[1]7、重新确认支持的项目列表'!$C:$E,2,FALSE)</f>
        <v>4401963FE0</v>
      </c>
      <c r="G319" s="5">
        <f>IFERROR(VLOOKUP(C319,'[2]企业经营情况表（市场监管局）'!R$1:S$23,2,FALSE),0)</f>
        <v>0</v>
      </c>
      <c r="H319" s="5">
        <f>VLOOKUP(C319,'[1]7、重新确认支持的项目列表'!$C:$E,3,FALSE)</f>
        <v>2859.9848999999999</v>
      </c>
      <c r="I319" s="13">
        <v>12800</v>
      </c>
      <c r="J319" s="19">
        <v>10240</v>
      </c>
      <c r="K319" s="19">
        <v>12800</v>
      </c>
      <c r="L319" s="15">
        <v>10240</v>
      </c>
    </row>
    <row r="320" spans="1:12" ht="24">
      <c r="A320" s="5">
        <v>316</v>
      </c>
      <c r="B320" s="6" t="s">
        <v>468</v>
      </c>
      <c r="C320" s="7" t="s">
        <v>469</v>
      </c>
      <c r="D320" s="7" t="s">
        <v>199</v>
      </c>
      <c r="E320" s="5" t="s">
        <v>322</v>
      </c>
      <c r="F320" s="5" t="str">
        <f>VLOOKUP(C320,'[1]7、重新确认支持的项目列表'!$C:$E,2,FALSE)</f>
        <v>44309651YY</v>
      </c>
      <c r="G320" s="5">
        <f>IFERROR(VLOOKUP(C320,'[2]企业经营情况表（市场监管局）'!R$1:S$23,2,FALSE),0)</f>
        <v>0</v>
      </c>
      <c r="H320" s="5">
        <f>VLOOKUP(C320,'[1]7、重新确认支持的项目列表'!$C:$E,3,FALSE)</f>
        <v>359.17360000000002</v>
      </c>
      <c r="I320" s="13">
        <v>47611.44</v>
      </c>
      <c r="J320" s="15">
        <v>30000</v>
      </c>
      <c r="K320" s="15">
        <v>47611.44</v>
      </c>
      <c r="L320" s="15">
        <v>30000</v>
      </c>
    </row>
    <row r="321" spans="1:12" ht="24">
      <c r="A321" s="5">
        <v>317</v>
      </c>
      <c r="B321" s="6" t="s">
        <v>411</v>
      </c>
      <c r="C321" s="7" t="s">
        <v>470</v>
      </c>
      <c r="D321" s="7" t="s">
        <v>199</v>
      </c>
      <c r="E321" s="5" t="s">
        <v>322</v>
      </c>
      <c r="F321" s="5">
        <f>VLOOKUP(C321,'[1]7、重新确认支持的项目列表'!$C:$E,2,FALSE)</f>
        <v>4430961474</v>
      </c>
      <c r="G321" s="5">
        <f>IFERROR(VLOOKUP(C321,'[2]企业经营情况表（市场监管局）'!R$1:S$23,2,FALSE),0)</f>
        <v>0</v>
      </c>
      <c r="H321" s="5">
        <v>0</v>
      </c>
      <c r="I321" s="13">
        <v>35000</v>
      </c>
      <c r="J321" s="15">
        <v>28000</v>
      </c>
      <c r="K321" s="15">
        <v>35000</v>
      </c>
      <c r="L321" s="15">
        <v>28000</v>
      </c>
    </row>
    <row r="322" spans="1:12" ht="24">
      <c r="A322" s="5">
        <v>318</v>
      </c>
      <c r="B322" s="6" t="s">
        <v>287</v>
      </c>
      <c r="C322" s="7" t="s">
        <v>471</v>
      </c>
      <c r="D322" s="7" t="s">
        <v>199</v>
      </c>
      <c r="E322" s="5" t="s">
        <v>322</v>
      </c>
      <c r="F322" s="5" t="str">
        <f>VLOOKUP(C322,'[1]7、重新确认支持的项目列表'!$C:$E,2,FALSE)</f>
        <v>44309651XG</v>
      </c>
      <c r="G322" s="5">
        <f>IFERROR(VLOOKUP(C322,'[2]企业经营情况表（市场监管局）'!R$1:S$23,2,FALSE),0)</f>
        <v>0</v>
      </c>
      <c r="H322" s="5">
        <f>VLOOKUP(C322,'[1]7、重新确认支持的项目列表'!$C:$E,3,FALSE)</f>
        <v>1086.2661000000001</v>
      </c>
      <c r="I322" s="13">
        <v>39380</v>
      </c>
      <c r="J322" s="15">
        <v>30000</v>
      </c>
      <c r="K322" s="15">
        <v>35800</v>
      </c>
      <c r="L322" s="15">
        <v>28640</v>
      </c>
    </row>
    <row r="323" spans="1:12" ht="24">
      <c r="A323" s="5">
        <v>319</v>
      </c>
      <c r="B323" s="6" t="s">
        <v>325</v>
      </c>
      <c r="C323" s="7" t="s">
        <v>471</v>
      </c>
      <c r="D323" s="7" t="s">
        <v>199</v>
      </c>
      <c r="E323" s="5" t="s">
        <v>322</v>
      </c>
      <c r="F323" s="5" t="str">
        <f>VLOOKUP(C323,'[1]7、重新确认支持的项目列表'!$C:$E,2,FALSE)</f>
        <v>44309651XG</v>
      </c>
      <c r="G323" s="5">
        <f>IFERROR(VLOOKUP(C323,'[2]企业经营情况表（市场监管局）'!R$1:S$23,2,FALSE),0)</f>
        <v>0</v>
      </c>
      <c r="H323" s="5">
        <f>VLOOKUP(C323,'[1]7、重新确认支持的项目列表'!$C:$E,3,FALSE)</f>
        <v>1086.2661000000001</v>
      </c>
      <c r="I323" s="13">
        <v>39380</v>
      </c>
      <c r="J323" s="15">
        <v>30000</v>
      </c>
      <c r="K323" s="15">
        <v>35800</v>
      </c>
      <c r="L323" s="15">
        <v>28640</v>
      </c>
    </row>
    <row r="324" spans="1:12" ht="24">
      <c r="A324" s="5">
        <v>320</v>
      </c>
      <c r="B324" s="6" t="s">
        <v>287</v>
      </c>
      <c r="C324" s="7" t="s">
        <v>472</v>
      </c>
      <c r="D324" s="7" t="s">
        <v>199</v>
      </c>
      <c r="E324" s="5" t="s">
        <v>322</v>
      </c>
      <c r="F324" s="5" t="str">
        <f>VLOOKUP(C324,'[1]7、重新确认支持的项目列表'!$C:$E,2,FALSE)</f>
        <v>44309653BL</v>
      </c>
      <c r="G324" s="5">
        <f>IFERROR(VLOOKUP(C324,'[2]企业经营情况表（市场监管局）'!R$1:S$23,2,FALSE),0)</f>
        <v>0</v>
      </c>
      <c r="H324" s="5">
        <f>VLOOKUP(C324,'[1]7、重新确认支持的项目列表'!$C:$E,3,FALSE)</f>
        <v>7119.87</v>
      </c>
      <c r="I324" s="13">
        <v>35800</v>
      </c>
      <c r="J324" s="15">
        <v>28640</v>
      </c>
      <c r="K324" s="15">
        <v>35800</v>
      </c>
      <c r="L324" s="15">
        <v>28640</v>
      </c>
    </row>
    <row r="325" spans="1:12" ht="24">
      <c r="A325" s="5">
        <v>321</v>
      </c>
      <c r="B325" s="6" t="s">
        <v>473</v>
      </c>
      <c r="C325" s="7" t="s">
        <v>209</v>
      </c>
      <c r="D325" s="7" t="s">
        <v>199</v>
      </c>
      <c r="E325" s="5" t="s">
        <v>322</v>
      </c>
      <c r="F325" s="5" t="str">
        <f>VLOOKUP(C325,'[1]7、重新确认支持的项目列表'!$C:$E,2,FALSE)</f>
        <v>44309650KE</v>
      </c>
      <c r="G325" s="5">
        <f>IFERROR(VLOOKUP(C325,'[2]企业经营情况表（市场监管局）'!R$1:S$23,2,FALSE),0)</f>
        <v>0</v>
      </c>
      <c r="H325" s="5">
        <f>VLOOKUP(C325,'[1]7、重新确认支持的项目列表'!$C:$E,3,FALSE)</f>
        <v>501.8329</v>
      </c>
      <c r="I325" s="13">
        <v>32860</v>
      </c>
      <c r="J325" s="15">
        <v>26288</v>
      </c>
      <c r="K325" s="15">
        <v>32157.72</v>
      </c>
      <c r="L325" s="15">
        <v>25726.18</v>
      </c>
    </row>
    <row r="326" spans="1:12" ht="24">
      <c r="A326" s="5">
        <v>322</v>
      </c>
      <c r="B326" s="6" t="s">
        <v>325</v>
      </c>
      <c r="C326" s="7" t="s">
        <v>474</v>
      </c>
      <c r="D326" s="7" t="s">
        <v>199</v>
      </c>
      <c r="E326" s="5" t="s">
        <v>322</v>
      </c>
      <c r="F326" s="5" t="str">
        <f>VLOOKUP(C326,'[1]7、重新确认支持的项目列表'!$C:$E,2,FALSE)</f>
        <v>44309654JT</v>
      </c>
      <c r="G326" s="5">
        <f>IFERROR(VLOOKUP(C326,'[2]企业经营情况表（市场监管局）'!R$1:S$23,2,FALSE),0)</f>
        <v>0</v>
      </c>
      <c r="H326" s="5">
        <v>0</v>
      </c>
      <c r="I326" s="13">
        <v>35800</v>
      </c>
      <c r="J326" s="15">
        <v>28640</v>
      </c>
      <c r="K326" s="15">
        <v>35800</v>
      </c>
      <c r="L326" s="15">
        <v>28640</v>
      </c>
    </row>
    <row r="327" spans="1:12" ht="24">
      <c r="A327" s="5">
        <v>323</v>
      </c>
      <c r="B327" s="6" t="s">
        <v>330</v>
      </c>
      <c r="C327" s="7" t="s">
        <v>475</v>
      </c>
      <c r="D327" s="7" t="s">
        <v>199</v>
      </c>
      <c r="E327" s="5" t="s">
        <v>322</v>
      </c>
      <c r="F327" s="5" t="str">
        <f>VLOOKUP(C327,'[1]7、重新确认支持的项目列表'!$C:$E,2,FALSE)</f>
        <v>44309609HJ</v>
      </c>
      <c r="G327" s="5">
        <f>IFERROR(VLOOKUP(C327,'[2]企业经营情况表（市场监管局）'!R$1:S$23,2,FALSE),0)</f>
        <v>0</v>
      </c>
      <c r="H327" s="5">
        <f>VLOOKUP(C327,'[1]7、重新确认支持的项目列表'!$C:$E,3,FALSE)</f>
        <v>151.73910000000001</v>
      </c>
      <c r="I327" s="13">
        <v>35800</v>
      </c>
      <c r="J327" s="15">
        <v>28640</v>
      </c>
      <c r="K327" s="15">
        <v>35800</v>
      </c>
      <c r="L327" s="15">
        <v>28640</v>
      </c>
    </row>
    <row r="328" spans="1:12" ht="24">
      <c r="A328" s="5">
        <v>324</v>
      </c>
      <c r="B328" s="6" t="s">
        <v>326</v>
      </c>
      <c r="C328" s="7" t="s">
        <v>475</v>
      </c>
      <c r="D328" s="7" t="s">
        <v>199</v>
      </c>
      <c r="E328" s="5" t="s">
        <v>322</v>
      </c>
      <c r="F328" s="5" t="str">
        <f>VLOOKUP(C328,'[1]7、重新确认支持的项目列表'!$C:$E,2,FALSE)</f>
        <v>44309609HJ</v>
      </c>
      <c r="G328" s="5">
        <f>IFERROR(VLOOKUP(C328,'[2]企业经营情况表（市场监管局）'!R$1:S$23,2,FALSE),0)</f>
        <v>0</v>
      </c>
      <c r="H328" s="5">
        <f>VLOOKUP(C328,'[1]7、重新确认支持的项目列表'!$C:$E,3,FALSE)</f>
        <v>151.73910000000001</v>
      </c>
      <c r="I328" s="13">
        <v>35800</v>
      </c>
      <c r="J328" s="15">
        <v>28640</v>
      </c>
      <c r="K328" s="15">
        <v>35800</v>
      </c>
      <c r="L328" s="15">
        <v>28640</v>
      </c>
    </row>
    <row r="329" spans="1:12" ht="24">
      <c r="A329" s="5">
        <v>325</v>
      </c>
      <c r="B329" s="6" t="s">
        <v>327</v>
      </c>
      <c r="C329" s="7" t="s">
        <v>476</v>
      </c>
      <c r="D329" s="7" t="s">
        <v>199</v>
      </c>
      <c r="E329" s="5" t="s">
        <v>322</v>
      </c>
      <c r="F329" s="5" t="str">
        <f>VLOOKUP(C329,'[1]7、重新确认支持的项目列表'!$C:$E,2,FALSE)</f>
        <v>44309651VT</v>
      </c>
      <c r="G329" s="5">
        <f>IFERROR(VLOOKUP(C329,'[2]企业经营情况表（市场监管局）'!R$1:S$23,2,FALSE),0)</f>
        <v>0</v>
      </c>
      <c r="H329" s="5">
        <f>VLOOKUP(C329,'[1]7、重新确认支持的项目列表'!$C:$E,3,FALSE)</f>
        <v>107.7287</v>
      </c>
      <c r="I329" s="13">
        <v>12800</v>
      </c>
      <c r="J329" s="15">
        <v>10240</v>
      </c>
      <c r="K329" s="15">
        <v>12800</v>
      </c>
      <c r="L329" s="15">
        <v>10240</v>
      </c>
    </row>
    <row r="330" spans="1:12" ht="24">
      <c r="A330" s="5">
        <v>326</v>
      </c>
      <c r="B330" s="6" t="s">
        <v>325</v>
      </c>
      <c r="C330" s="7" t="s">
        <v>476</v>
      </c>
      <c r="D330" s="7" t="s">
        <v>199</v>
      </c>
      <c r="E330" s="5" t="s">
        <v>322</v>
      </c>
      <c r="F330" s="5" t="str">
        <f>VLOOKUP(C330,'[1]7、重新确认支持的项目列表'!$C:$E,2,FALSE)</f>
        <v>44309651VT</v>
      </c>
      <c r="G330" s="5">
        <f>IFERROR(VLOOKUP(C330,'[2]企业经营情况表（市场监管局）'!R$1:S$23,2,FALSE),0)</f>
        <v>0</v>
      </c>
      <c r="H330" s="5">
        <f>VLOOKUP(C330,'[1]7、重新确认支持的项目列表'!$C:$E,3,FALSE)</f>
        <v>107.7287</v>
      </c>
      <c r="I330" s="13">
        <v>12800</v>
      </c>
      <c r="J330" s="15">
        <v>10240</v>
      </c>
      <c r="K330" s="15">
        <v>12800</v>
      </c>
      <c r="L330" s="15">
        <v>10240</v>
      </c>
    </row>
    <row r="331" spans="1:12" ht="24">
      <c r="A331" s="5">
        <v>327</v>
      </c>
      <c r="B331" s="6" t="s">
        <v>323</v>
      </c>
      <c r="C331" s="7" t="s">
        <v>477</v>
      </c>
      <c r="D331" s="7" t="s">
        <v>199</v>
      </c>
      <c r="E331" s="5" t="s">
        <v>322</v>
      </c>
      <c r="F331" s="5" t="str">
        <f>VLOOKUP(C331,'[1]7、重新确认支持的项目列表'!$C:$E,2,FALSE)</f>
        <v>44309609J6</v>
      </c>
      <c r="G331" s="5">
        <f>IFERROR(VLOOKUP(C331,'[2]企业经营情况表（市场监管局）'!R$1:S$23,2,FALSE),0)</f>
        <v>0</v>
      </c>
      <c r="H331" s="5">
        <f>VLOOKUP(C331,'[1]7、重新确认支持的项目列表'!$C:$E,3,FALSE)</f>
        <v>12.6153</v>
      </c>
      <c r="I331" s="13">
        <v>35800</v>
      </c>
      <c r="J331" s="15">
        <v>28640</v>
      </c>
      <c r="K331" s="15">
        <v>35800</v>
      </c>
      <c r="L331" s="15">
        <v>28640</v>
      </c>
    </row>
    <row r="332" spans="1:12" ht="24">
      <c r="A332" s="5">
        <v>328</v>
      </c>
      <c r="B332" s="6" t="s">
        <v>357</v>
      </c>
      <c r="C332" s="7" t="s">
        <v>478</v>
      </c>
      <c r="D332" s="7" t="s">
        <v>199</v>
      </c>
      <c r="E332" s="5" t="s">
        <v>322</v>
      </c>
      <c r="F332" s="5" t="str">
        <f>VLOOKUP(C332,'[1]7、重新确认支持的项目列表'!$C:$E,2,FALSE)</f>
        <v>44309653JB</v>
      </c>
      <c r="G332" s="5">
        <f>IFERROR(VLOOKUP(C332,'[2]企业经营情况表（市场监管局）'!R$1:S$23,2,FALSE),0)</f>
        <v>0</v>
      </c>
      <c r="H332" s="5">
        <v>0</v>
      </c>
      <c r="I332" s="13">
        <v>65329</v>
      </c>
      <c r="J332" s="15">
        <v>30000</v>
      </c>
      <c r="K332" s="15">
        <v>32280.92</v>
      </c>
      <c r="L332" s="15">
        <v>25824.74</v>
      </c>
    </row>
    <row r="333" spans="1:12" ht="24">
      <c r="A333" s="5">
        <v>329</v>
      </c>
      <c r="B333" s="6" t="s">
        <v>287</v>
      </c>
      <c r="C333" s="7" t="s">
        <v>479</v>
      </c>
      <c r="D333" s="7" t="s">
        <v>212</v>
      </c>
      <c r="E333" s="5" t="s">
        <v>322</v>
      </c>
      <c r="F333" s="5" t="str">
        <f>VLOOKUP(C333,'[1]7、重新确认支持的项目列表'!$C:$E,2,FALSE)</f>
        <v>4401968AH8</v>
      </c>
      <c r="G333" s="5">
        <f>IFERROR(VLOOKUP(C333,'[2]企业经营情况表（市场监管局）'!R$1:S$23,2,FALSE),0)</f>
        <v>0</v>
      </c>
      <c r="H333" s="5">
        <v>0</v>
      </c>
      <c r="I333" s="13">
        <v>35800</v>
      </c>
      <c r="J333" s="15">
        <v>28640</v>
      </c>
      <c r="K333" s="15">
        <v>35800</v>
      </c>
      <c r="L333" s="15">
        <v>28640</v>
      </c>
    </row>
    <row r="334" spans="1:12" ht="24">
      <c r="A334" s="5">
        <v>330</v>
      </c>
      <c r="B334" s="6" t="s">
        <v>287</v>
      </c>
      <c r="C334" s="7" t="s">
        <v>480</v>
      </c>
      <c r="D334" s="7" t="s">
        <v>212</v>
      </c>
      <c r="E334" s="5" t="s">
        <v>322</v>
      </c>
      <c r="F334" s="5">
        <f>VLOOKUP(C334,'[1]7、重新确认支持的项目列表'!$C:$E,2,FALSE)</f>
        <v>4401968461</v>
      </c>
      <c r="G334" s="5">
        <f>IFERROR(VLOOKUP(C334,'[2]企业经营情况表（市场监管局）'!R$1:S$23,2,FALSE),0)</f>
        <v>0</v>
      </c>
      <c r="H334" s="5">
        <f>VLOOKUP(C334,'[1]7、重新确认支持的项目列表'!$C:$E,3,FALSE)</f>
        <v>9235.2666000000008</v>
      </c>
      <c r="I334" s="13">
        <v>35800</v>
      </c>
      <c r="J334" s="15">
        <v>28640</v>
      </c>
      <c r="K334" s="15">
        <v>35800</v>
      </c>
      <c r="L334" s="15">
        <v>28640</v>
      </c>
    </row>
    <row r="335" spans="1:12" ht="24">
      <c r="A335" s="5">
        <v>331</v>
      </c>
      <c r="B335" s="6" t="s">
        <v>468</v>
      </c>
      <c r="C335" s="7" t="s">
        <v>481</v>
      </c>
      <c r="D335" s="7" t="s">
        <v>212</v>
      </c>
      <c r="E335" s="5" t="s">
        <v>322</v>
      </c>
      <c r="F335" s="5" t="str">
        <f>VLOOKUP(C335,'[1]7、重新确认支持的项目列表'!$C:$E,2,FALSE)</f>
        <v>4401960A2M</v>
      </c>
      <c r="G335" s="5">
        <f>IFERROR(VLOOKUP(C335,'[2]企业经营情况表（市场监管局）'!R$1:S$23,2,FALSE),0)</f>
        <v>0</v>
      </c>
      <c r="H335" s="5">
        <f>VLOOKUP(C335,'[1]7、重新确认支持的项目列表'!$C:$E,3,FALSE)</f>
        <v>399.65030000000002</v>
      </c>
      <c r="I335" s="13">
        <v>49477.7</v>
      </c>
      <c r="J335" s="15">
        <v>30000</v>
      </c>
      <c r="K335" s="15">
        <v>49477.7</v>
      </c>
      <c r="L335" s="15">
        <v>30000</v>
      </c>
    </row>
    <row r="336" spans="1:12" ht="24">
      <c r="A336" s="5">
        <v>332</v>
      </c>
      <c r="B336" s="6" t="s">
        <v>287</v>
      </c>
      <c r="C336" s="7" t="s">
        <v>482</v>
      </c>
      <c r="D336" s="7" t="s">
        <v>212</v>
      </c>
      <c r="E336" s="5" t="s">
        <v>322</v>
      </c>
      <c r="F336" s="5" t="str">
        <f>VLOOKUP(C336,'[1]7、重新确认支持的项目列表'!$C:$E,2,FALSE)</f>
        <v>440194878R</v>
      </c>
      <c r="G336" s="5">
        <f>IFERROR(VLOOKUP(C336,'[2]企业经营情况表（市场监管局）'!R$1:S$23,2,FALSE),0)</f>
        <v>0</v>
      </c>
      <c r="H336" s="5">
        <f>VLOOKUP(C336,'[1]7、重新确认支持的项目列表'!$C:$E,3,FALSE)</f>
        <v>8198.2137000000002</v>
      </c>
      <c r="I336" s="13">
        <v>35800</v>
      </c>
      <c r="J336" s="15">
        <v>28640</v>
      </c>
      <c r="K336" s="15">
        <v>35800</v>
      </c>
      <c r="L336" s="15">
        <v>28640</v>
      </c>
    </row>
    <row r="337" spans="1:12" ht="24">
      <c r="A337" s="5">
        <v>333</v>
      </c>
      <c r="B337" s="6" t="s">
        <v>325</v>
      </c>
      <c r="C337" s="7" t="s">
        <v>482</v>
      </c>
      <c r="D337" s="7" t="s">
        <v>212</v>
      </c>
      <c r="E337" s="5" t="s">
        <v>322</v>
      </c>
      <c r="F337" s="5" t="str">
        <f>VLOOKUP(C337,'[1]7、重新确认支持的项目列表'!$C:$E,2,FALSE)</f>
        <v>440194878R</v>
      </c>
      <c r="G337" s="5">
        <f>IFERROR(VLOOKUP(C337,'[2]企业经营情况表（市场监管局）'!R$1:S$23,2,FALSE),0)</f>
        <v>0</v>
      </c>
      <c r="H337" s="5">
        <f>VLOOKUP(C337,'[1]7、重新确认支持的项目列表'!$C:$E,3,FALSE)</f>
        <v>8198.2137000000002</v>
      </c>
      <c r="I337" s="13">
        <v>35800</v>
      </c>
      <c r="J337" s="15">
        <v>28640</v>
      </c>
      <c r="K337" s="15">
        <v>35800</v>
      </c>
      <c r="L337" s="15">
        <v>28640</v>
      </c>
    </row>
    <row r="338" spans="1:12" ht="24">
      <c r="A338" s="5">
        <v>334</v>
      </c>
      <c r="B338" s="6" t="s">
        <v>346</v>
      </c>
      <c r="C338" s="7" t="s">
        <v>483</v>
      </c>
      <c r="D338" s="7" t="s">
        <v>212</v>
      </c>
      <c r="E338" s="5" t="s">
        <v>322</v>
      </c>
      <c r="F338" s="5" t="str">
        <f>VLOOKUP(C338,'[1]7、重新确认支持的项目列表'!$C:$E,2,FALSE)</f>
        <v>4401968BCZ</v>
      </c>
      <c r="G338" s="5">
        <f>IFERROR(VLOOKUP(C338,'[2]企业经营情况表（市场监管局）'!R$1:S$23,2,FALSE),0)</f>
        <v>0</v>
      </c>
      <c r="H338" s="5">
        <v>873512.4</v>
      </c>
      <c r="I338" s="13">
        <v>12800</v>
      </c>
      <c r="J338" s="15">
        <v>10240</v>
      </c>
      <c r="K338" s="15">
        <v>12800</v>
      </c>
      <c r="L338" s="15">
        <v>10240</v>
      </c>
    </row>
    <row r="339" spans="1:12" ht="24">
      <c r="A339" s="5">
        <v>335</v>
      </c>
      <c r="B339" s="6" t="s">
        <v>325</v>
      </c>
      <c r="C339" s="7" t="s">
        <v>484</v>
      </c>
      <c r="D339" s="7" t="s">
        <v>212</v>
      </c>
      <c r="E339" s="5" t="s">
        <v>322</v>
      </c>
      <c r="F339" s="5" t="str">
        <f>VLOOKUP(C339,'[1]7、重新确认支持的项目列表'!$C:$E,2,FALSE)</f>
        <v>44019691M5</v>
      </c>
      <c r="G339" s="5">
        <f>IFERROR(VLOOKUP(C339,'[2]企业经营情况表（市场监管局）'!R$1:S$23,2,FALSE),0)</f>
        <v>0</v>
      </c>
      <c r="H339" s="5">
        <v>0</v>
      </c>
      <c r="I339" s="13">
        <v>35800</v>
      </c>
      <c r="J339" s="15">
        <v>28640</v>
      </c>
      <c r="K339" s="15">
        <v>35800</v>
      </c>
      <c r="L339" s="15">
        <v>28640</v>
      </c>
    </row>
    <row r="340" spans="1:12" ht="24">
      <c r="A340" s="5">
        <v>336</v>
      </c>
      <c r="B340" s="6" t="s">
        <v>326</v>
      </c>
      <c r="C340" s="7" t="s">
        <v>485</v>
      </c>
      <c r="D340" s="7" t="s">
        <v>212</v>
      </c>
      <c r="E340" s="5" t="s">
        <v>322</v>
      </c>
      <c r="F340" s="5" t="str">
        <f>VLOOKUP(C340,'[1]7、重新确认支持的项目列表'!$C:$E,2,FALSE)</f>
        <v>4401968A2R</v>
      </c>
      <c r="G340" s="5">
        <f>IFERROR(VLOOKUP(C340,'[2]企业经营情况表（市场监管局）'!R$1:S$23,2,FALSE),0)</f>
        <v>0</v>
      </c>
      <c r="H340" s="5">
        <f>VLOOKUP(C340,'[1]7、重新确认支持的项目列表'!$C:$E,3,FALSE)</f>
        <v>1593.4076</v>
      </c>
      <c r="I340" s="13">
        <v>20800</v>
      </c>
      <c r="J340" s="15">
        <v>16640</v>
      </c>
      <c r="K340" s="15">
        <v>20800</v>
      </c>
      <c r="L340" s="15">
        <v>16640</v>
      </c>
    </row>
    <row r="341" spans="1:12" ht="24">
      <c r="A341" s="5">
        <v>337</v>
      </c>
      <c r="B341" s="6" t="s">
        <v>323</v>
      </c>
      <c r="C341" s="7" t="s">
        <v>486</v>
      </c>
      <c r="D341" s="7" t="s">
        <v>212</v>
      </c>
      <c r="E341" s="5" t="s">
        <v>322</v>
      </c>
      <c r="F341" s="5">
        <f>VLOOKUP(C341,'[1]7、重新确认支持的项目列表'!$C:$E,2,FALSE)</f>
        <v>4401968839</v>
      </c>
      <c r="G341" s="5">
        <f>IFERROR(VLOOKUP(C341,'[2]企业经营情况表（市场监管局）'!R$1:S$23,2,FALSE),0)</f>
        <v>0</v>
      </c>
      <c r="H341" s="5">
        <f>VLOOKUP(C341,'[1]7、重新确认支持的项目列表'!$C:$E,3,FALSE)</f>
        <v>21919.442200000001</v>
      </c>
      <c r="I341" s="13">
        <v>12800</v>
      </c>
      <c r="J341" s="15">
        <v>10240</v>
      </c>
      <c r="K341" s="15">
        <v>12800</v>
      </c>
      <c r="L341" s="15">
        <v>10240</v>
      </c>
    </row>
    <row r="342" spans="1:12" ht="24">
      <c r="A342" s="5">
        <v>338</v>
      </c>
      <c r="B342" s="6" t="s">
        <v>330</v>
      </c>
      <c r="C342" s="7" t="s">
        <v>486</v>
      </c>
      <c r="D342" s="7" t="s">
        <v>212</v>
      </c>
      <c r="E342" s="5" t="s">
        <v>322</v>
      </c>
      <c r="F342" s="5">
        <f>VLOOKUP(C342,'[1]7、重新确认支持的项目列表'!$C:$E,2,FALSE)</f>
        <v>4401968839</v>
      </c>
      <c r="G342" s="5">
        <f>IFERROR(VLOOKUP(C342,'[2]企业经营情况表（市场监管局）'!R$1:S$23,2,FALSE),0)</f>
        <v>0</v>
      </c>
      <c r="H342" s="5">
        <f>VLOOKUP(C342,'[1]7、重新确认支持的项目列表'!$C:$E,3,FALSE)</f>
        <v>21919.442200000001</v>
      </c>
      <c r="I342" s="13">
        <v>12800</v>
      </c>
      <c r="J342" s="15">
        <v>10240</v>
      </c>
      <c r="K342" s="15">
        <v>12800</v>
      </c>
      <c r="L342" s="15">
        <v>10240</v>
      </c>
    </row>
    <row r="343" spans="1:12" ht="24">
      <c r="A343" s="5">
        <v>339</v>
      </c>
      <c r="B343" s="6" t="s">
        <v>287</v>
      </c>
      <c r="C343" s="7" t="s">
        <v>486</v>
      </c>
      <c r="D343" s="7" t="s">
        <v>212</v>
      </c>
      <c r="E343" s="5" t="s">
        <v>322</v>
      </c>
      <c r="F343" s="5">
        <f>VLOOKUP(C343,'[1]7、重新确认支持的项目列表'!$C:$E,2,FALSE)</f>
        <v>4401968839</v>
      </c>
      <c r="G343" s="5">
        <f>IFERROR(VLOOKUP(C343,'[2]企业经营情况表（市场监管局）'!R$1:S$23,2,FALSE),0)</f>
        <v>0</v>
      </c>
      <c r="H343" s="5">
        <f>VLOOKUP(C343,'[1]7、重新确认支持的项目列表'!$C:$E,3,FALSE)</f>
        <v>21919.442200000001</v>
      </c>
      <c r="I343" s="13">
        <v>12800</v>
      </c>
      <c r="J343" s="15">
        <v>10240</v>
      </c>
      <c r="K343" s="15">
        <v>12800</v>
      </c>
      <c r="L343" s="15">
        <v>10240</v>
      </c>
    </row>
    <row r="344" spans="1:12" ht="24">
      <c r="A344" s="5">
        <v>340</v>
      </c>
      <c r="B344" s="6" t="s">
        <v>370</v>
      </c>
      <c r="C344" s="7" t="s">
        <v>487</v>
      </c>
      <c r="D344" s="7" t="s">
        <v>212</v>
      </c>
      <c r="E344" s="5" t="s">
        <v>322</v>
      </c>
      <c r="F344" s="5" t="str">
        <f>VLOOKUP(C344,'[1]7、重新确认支持的项目列表'!$C:$E,2,FALSE)</f>
        <v>4401968BL1</v>
      </c>
      <c r="G344" s="5">
        <f>IFERROR(VLOOKUP(C344,'[2]企业经营情况表（市场监管局）'!R$1:S$23,2,FALSE),0)</f>
        <v>0</v>
      </c>
      <c r="H344" s="5">
        <f>VLOOKUP(C344,'[1]7、重新确认支持的项目列表'!$C:$E,3,FALSE)</f>
        <v>0.70450000000000002</v>
      </c>
      <c r="I344" s="13">
        <v>41360</v>
      </c>
      <c r="J344" s="15">
        <v>30000</v>
      </c>
      <c r="K344" s="15">
        <v>37600</v>
      </c>
      <c r="L344" s="15">
        <v>30000</v>
      </c>
    </row>
    <row r="345" spans="1:12" ht="24">
      <c r="A345" s="5">
        <v>341</v>
      </c>
      <c r="B345" s="6" t="s">
        <v>488</v>
      </c>
      <c r="C345" s="7" t="s">
        <v>214</v>
      </c>
      <c r="D345" s="7" t="s">
        <v>212</v>
      </c>
      <c r="E345" s="5" t="s">
        <v>322</v>
      </c>
      <c r="F345" s="5">
        <f>VLOOKUP(C345,'[1]7、重新确认支持的项目列表'!$C:$E,2,FALSE)</f>
        <v>4401968869</v>
      </c>
      <c r="G345" s="5">
        <f>IFERROR(VLOOKUP(C345,'[2]企业经营情况表（市场监管局）'!R$1:S$23,2,FALSE),0)</f>
        <v>0</v>
      </c>
      <c r="H345" s="5">
        <f>VLOOKUP(C345,'[1]7、重新确认支持的项目列表'!$C:$E,3,FALSE)</f>
        <v>14688.6384</v>
      </c>
      <c r="I345" s="13">
        <v>23500</v>
      </c>
      <c r="J345" s="15">
        <v>18800</v>
      </c>
      <c r="K345" s="15">
        <v>15500</v>
      </c>
      <c r="L345" s="15">
        <v>12400</v>
      </c>
    </row>
    <row r="346" spans="1:12" ht="24">
      <c r="A346" s="5">
        <v>342</v>
      </c>
      <c r="B346" s="6" t="s">
        <v>335</v>
      </c>
      <c r="C346" s="7" t="s">
        <v>489</v>
      </c>
      <c r="D346" s="7" t="s">
        <v>212</v>
      </c>
      <c r="E346" s="5" t="s">
        <v>322</v>
      </c>
      <c r="F346" s="5" t="str">
        <f>VLOOKUP(C346,'[1]7、重新确认支持的项目列表'!$C:$E,2,FALSE)</f>
        <v>44019689SG</v>
      </c>
      <c r="G346" s="5">
        <f>IFERROR(VLOOKUP(C346,'[2]企业经营情况表（市场监管局）'!R$1:S$23,2,FALSE),0)</f>
        <v>0</v>
      </c>
      <c r="H346" s="5">
        <f>VLOOKUP(C346,'[1]7、重新确认支持的项目列表'!$C:$E,3,FALSE)</f>
        <v>5913.259</v>
      </c>
      <c r="I346" s="13">
        <v>35800</v>
      </c>
      <c r="J346" s="15">
        <v>28640</v>
      </c>
      <c r="K346" s="15">
        <v>35800</v>
      </c>
      <c r="L346" s="15">
        <v>28640</v>
      </c>
    </row>
    <row r="347" spans="1:12" ht="24">
      <c r="A347" s="5">
        <v>343</v>
      </c>
      <c r="B347" s="6" t="s">
        <v>325</v>
      </c>
      <c r="C347" s="7" t="s">
        <v>490</v>
      </c>
      <c r="D347" s="7" t="s">
        <v>212</v>
      </c>
      <c r="E347" s="5" t="s">
        <v>322</v>
      </c>
      <c r="F347" s="5">
        <f>VLOOKUP(C347,'[1]7、重新确认支持的项目列表'!$C:$E,2,FALSE)</f>
        <v>4401968389</v>
      </c>
      <c r="G347" s="5">
        <f>IFERROR(VLOOKUP(C347,'[2]企业经营情况表（市场监管局）'!R$1:S$23,2,FALSE),0)</f>
        <v>0</v>
      </c>
      <c r="H347" s="5">
        <f>VLOOKUP(C347,'[1]7、重新确认支持的项目列表'!$C:$E,3,FALSE)</f>
        <v>2305.4825000000001</v>
      </c>
      <c r="I347" s="13">
        <v>39380</v>
      </c>
      <c r="J347" s="15">
        <v>30000</v>
      </c>
      <c r="K347" s="15">
        <v>35800</v>
      </c>
      <c r="L347" s="15">
        <v>28640</v>
      </c>
    </row>
    <row r="348" spans="1:12" ht="24">
      <c r="A348" s="5">
        <v>344</v>
      </c>
      <c r="B348" s="6" t="s">
        <v>326</v>
      </c>
      <c r="C348" s="7" t="s">
        <v>491</v>
      </c>
      <c r="D348" s="7" t="s">
        <v>212</v>
      </c>
      <c r="E348" s="5" t="s">
        <v>322</v>
      </c>
      <c r="F348" s="5" t="str">
        <f>VLOOKUP(C348,'[1]7、重新确认支持的项目列表'!$C:$E,2,FALSE)</f>
        <v>4401968C1B</v>
      </c>
      <c r="G348" s="5">
        <f>IFERROR(VLOOKUP(C348,'[2]企业经营情况表（市场监管局）'!R$1:S$23,2,FALSE),0)</f>
        <v>0</v>
      </c>
      <c r="H348" s="5">
        <f>VLOOKUP(C348,'[1]7、重新确认支持的项目列表'!$C:$E,3,FALSE)</f>
        <v>3301.2417</v>
      </c>
      <c r="I348" s="13">
        <v>12800</v>
      </c>
      <c r="J348" s="15">
        <v>10240</v>
      </c>
      <c r="K348" s="15">
        <v>12800</v>
      </c>
      <c r="L348" s="15">
        <v>10240</v>
      </c>
    </row>
    <row r="349" spans="1:12" ht="24">
      <c r="A349" s="5">
        <v>345</v>
      </c>
      <c r="B349" s="6" t="s">
        <v>327</v>
      </c>
      <c r="C349" s="7" t="s">
        <v>491</v>
      </c>
      <c r="D349" s="7" t="s">
        <v>212</v>
      </c>
      <c r="E349" s="5" t="s">
        <v>322</v>
      </c>
      <c r="F349" s="5" t="str">
        <f>VLOOKUP(C349,'[1]7、重新确认支持的项目列表'!$C:$E,2,FALSE)</f>
        <v>4401968C1B</v>
      </c>
      <c r="G349" s="5">
        <f>IFERROR(VLOOKUP(C349,'[2]企业经营情况表（市场监管局）'!R$1:S$23,2,FALSE),0)</f>
        <v>0</v>
      </c>
      <c r="H349" s="5">
        <f>VLOOKUP(C349,'[1]7、重新确认支持的项目列表'!$C:$E,3,FALSE)</f>
        <v>3301.2417</v>
      </c>
      <c r="I349" s="13">
        <v>12800</v>
      </c>
      <c r="J349" s="15">
        <v>10240</v>
      </c>
      <c r="K349" s="15">
        <v>12800</v>
      </c>
      <c r="L349" s="15">
        <v>10240</v>
      </c>
    </row>
    <row r="350" spans="1:12" ht="24">
      <c r="A350" s="5">
        <v>346</v>
      </c>
      <c r="B350" s="6" t="s">
        <v>287</v>
      </c>
      <c r="C350" s="7" t="s">
        <v>491</v>
      </c>
      <c r="D350" s="7" t="s">
        <v>212</v>
      </c>
      <c r="E350" s="5" t="s">
        <v>322</v>
      </c>
      <c r="F350" s="5" t="str">
        <f>VLOOKUP(C350,'[1]7、重新确认支持的项目列表'!$C:$E,2,FALSE)</f>
        <v>4401968C1B</v>
      </c>
      <c r="G350" s="5">
        <f>IFERROR(VLOOKUP(C350,'[2]企业经营情况表（市场监管局）'!R$1:S$23,2,FALSE),0)</f>
        <v>0</v>
      </c>
      <c r="H350" s="5">
        <f>VLOOKUP(C350,'[1]7、重新确认支持的项目列表'!$C:$E,3,FALSE)</f>
        <v>3301.2417</v>
      </c>
      <c r="I350" s="13">
        <v>12800</v>
      </c>
      <c r="J350" s="15">
        <v>10240</v>
      </c>
      <c r="K350" s="15">
        <v>12800</v>
      </c>
      <c r="L350" s="15">
        <v>10240</v>
      </c>
    </row>
    <row r="351" spans="1:12" ht="24">
      <c r="A351" s="5">
        <v>347</v>
      </c>
      <c r="B351" s="6" t="s">
        <v>330</v>
      </c>
      <c r="C351" s="7" t="s">
        <v>492</v>
      </c>
      <c r="D351" s="7" t="s">
        <v>212</v>
      </c>
      <c r="E351" s="5" t="s">
        <v>322</v>
      </c>
      <c r="F351" s="5" t="str">
        <f>VLOOKUP(C351,'[1]7、重新确认支持的项目列表'!$C:$E,2,FALSE)</f>
        <v>4401968D64</v>
      </c>
      <c r="G351" s="5">
        <f>IFERROR(VLOOKUP(C351,'[2]企业经营情况表（市场监管局）'!R$1:S$23,2,FALSE),0)</f>
        <v>0</v>
      </c>
      <c r="H351" s="5">
        <v>0</v>
      </c>
      <c r="I351" s="13">
        <v>37480</v>
      </c>
      <c r="J351" s="15">
        <v>29984</v>
      </c>
      <c r="K351" s="15">
        <v>35800</v>
      </c>
      <c r="L351" s="15">
        <v>28640</v>
      </c>
    </row>
    <row r="352" spans="1:12" ht="24">
      <c r="A352" s="5">
        <v>348</v>
      </c>
      <c r="B352" s="6" t="s">
        <v>320</v>
      </c>
      <c r="C352" s="7" t="s">
        <v>493</v>
      </c>
      <c r="D352" s="7" t="s">
        <v>212</v>
      </c>
      <c r="E352" s="5" t="s">
        <v>322</v>
      </c>
      <c r="F352" s="5">
        <f>VLOOKUP(C352,'[1]7、重新确认支持的项目列表'!$C:$E,2,FALSE)</f>
        <v>4401968325</v>
      </c>
      <c r="G352" s="5">
        <f>IFERROR(VLOOKUP(C352,'[2]企业经营情况表（市场监管局）'!R$1:S$23,2,FALSE),0)</f>
        <v>0</v>
      </c>
      <c r="H352" s="5">
        <f>VLOOKUP(C352,'[1]7、重新确认支持的项目列表'!$C:$E,3,FALSE)</f>
        <v>24935.616600000001</v>
      </c>
      <c r="I352" s="13">
        <v>47500</v>
      </c>
      <c r="J352" s="15">
        <v>30000</v>
      </c>
      <c r="K352" s="15">
        <v>45000</v>
      </c>
      <c r="L352" s="15">
        <v>30000</v>
      </c>
    </row>
    <row r="353" spans="1:12" ht="24">
      <c r="A353" s="5">
        <v>349</v>
      </c>
      <c r="B353" s="6" t="s">
        <v>422</v>
      </c>
      <c r="C353" s="7" t="s">
        <v>494</v>
      </c>
      <c r="D353" s="7" t="s">
        <v>212</v>
      </c>
      <c r="E353" s="5" t="s">
        <v>322</v>
      </c>
      <c r="F353" s="5" t="str">
        <f>VLOOKUP(C353,'[1]7、重新确认支持的项目列表'!$C:$E,2,FALSE)</f>
        <v>4401968C6V</v>
      </c>
      <c r="G353" s="5">
        <f>IFERROR(VLOOKUP(C353,'[2]企业经营情况表（市场监管局）'!R$1:S$23,2,FALSE),0)</f>
        <v>0</v>
      </c>
      <c r="H353" s="5">
        <v>0</v>
      </c>
      <c r="I353" s="13">
        <v>36800</v>
      </c>
      <c r="J353" s="15">
        <v>29440</v>
      </c>
      <c r="K353" s="15">
        <v>36800</v>
      </c>
      <c r="L353" s="15">
        <v>29440</v>
      </c>
    </row>
    <row r="354" spans="1:12" ht="24">
      <c r="A354" s="5">
        <v>350</v>
      </c>
      <c r="B354" s="6" t="s">
        <v>320</v>
      </c>
      <c r="C354" s="7" t="s">
        <v>495</v>
      </c>
      <c r="D354" s="7" t="s">
        <v>212</v>
      </c>
      <c r="E354" s="5" t="s">
        <v>322</v>
      </c>
      <c r="F354" s="5" t="str">
        <f>VLOOKUP(C354,'[1]7、重新确认支持的项目列表'!$C:$E,2,FALSE)</f>
        <v>4401963G6B</v>
      </c>
      <c r="G354" s="5">
        <f>IFERROR(VLOOKUP(C354,'[2]企业经营情况表（市场监管局）'!R$1:S$23,2,FALSE),0)</f>
        <v>0</v>
      </c>
      <c r="H354" s="5">
        <f>VLOOKUP(C354,'[1]7、重新确认支持的项目列表'!$C:$E,3,FALSE)</f>
        <v>3603.7159000000001</v>
      </c>
      <c r="I354" s="13">
        <v>62552</v>
      </c>
      <c r="J354" s="15">
        <v>30000</v>
      </c>
      <c r="K354" s="15">
        <v>45000</v>
      </c>
      <c r="L354" s="15">
        <v>30000</v>
      </c>
    </row>
    <row r="355" spans="1:12" ht="24">
      <c r="A355" s="5">
        <v>351</v>
      </c>
      <c r="B355" s="6" t="s">
        <v>330</v>
      </c>
      <c r="C355" s="7" t="s">
        <v>496</v>
      </c>
      <c r="D355" s="7" t="s">
        <v>212</v>
      </c>
      <c r="E355" s="5" t="s">
        <v>322</v>
      </c>
      <c r="F355" s="5" t="str">
        <f>VLOOKUP(C355,'[1]7、重新确认支持的项目列表'!$C:$E,2,FALSE)</f>
        <v>4401968B66</v>
      </c>
      <c r="G355" s="5">
        <f>IFERROR(VLOOKUP(C355,'[2]企业经营情况表（市场监管局）'!R$1:S$23,2,FALSE),0)</f>
        <v>0</v>
      </c>
      <c r="H355" s="5">
        <f>VLOOKUP(C355,'[1]7、重新确认支持的项目列表'!$C:$E,3,FALSE)</f>
        <v>29.7409</v>
      </c>
      <c r="I355" s="13">
        <v>20800</v>
      </c>
      <c r="J355" s="15">
        <v>16640</v>
      </c>
      <c r="K355" s="15">
        <v>20800</v>
      </c>
      <c r="L355" s="15">
        <v>16640</v>
      </c>
    </row>
    <row r="356" spans="1:12" ht="24">
      <c r="A356" s="5">
        <v>352</v>
      </c>
      <c r="B356" s="6" t="s">
        <v>325</v>
      </c>
      <c r="C356" s="7" t="s">
        <v>496</v>
      </c>
      <c r="D356" s="7" t="s">
        <v>212</v>
      </c>
      <c r="E356" s="5" t="s">
        <v>322</v>
      </c>
      <c r="F356" s="5" t="str">
        <f>VLOOKUP(C356,'[1]7、重新确认支持的项目列表'!$C:$E,2,FALSE)</f>
        <v>4401968B66</v>
      </c>
      <c r="G356" s="5">
        <f>IFERROR(VLOOKUP(C356,'[2]企业经营情况表（市场监管局）'!R$1:S$23,2,FALSE),0)</f>
        <v>0</v>
      </c>
      <c r="H356" s="5">
        <f>VLOOKUP(C356,'[1]7、重新确认支持的项目列表'!$C:$E,3,FALSE)</f>
        <v>29.7409</v>
      </c>
      <c r="I356" s="13">
        <v>20800</v>
      </c>
      <c r="J356" s="15">
        <v>16640</v>
      </c>
      <c r="K356" s="15">
        <v>20800</v>
      </c>
      <c r="L356" s="15">
        <v>16640</v>
      </c>
    </row>
    <row r="357" spans="1:12" ht="24">
      <c r="A357" s="5">
        <v>353</v>
      </c>
      <c r="B357" s="6" t="s">
        <v>326</v>
      </c>
      <c r="C357" s="7" t="s">
        <v>497</v>
      </c>
      <c r="D357" s="7" t="s">
        <v>212</v>
      </c>
      <c r="E357" s="5" t="s">
        <v>322</v>
      </c>
      <c r="F357" s="5" t="str">
        <f>VLOOKUP(C357,'[1]7、重新确认支持的项目列表'!$C:$E,2,FALSE)</f>
        <v>440194878F</v>
      </c>
      <c r="G357" s="5">
        <f>IFERROR(VLOOKUP(C357,'[2]企业经营情况表（市场监管局）'!R$1:S$23,2,FALSE),0)</f>
        <v>0</v>
      </c>
      <c r="H357" s="5">
        <f>VLOOKUP(C357,'[1]7、重新确认支持的项目列表'!$C:$E,3,FALSE)</f>
        <v>1711.5052000000001</v>
      </c>
      <c r="I357" s="13">
        <v>37720</v>
      </c>
      <c r="J357" s="15">
        <v>30000</v>
      </c>
      <c r="K357" s="15">
        <v>35800</v>
      </c>
      <c r="L357" s="15">
        <v>28640</v>
      </c>
    </row>
    <row r="358" spans="1:12" ht="24">
      <c r="A358" s="5">
        <v>354</v>
      </c>
      <c r="B358" s="6" t="s">
        <v>287</v>
      </c>
      <c r="C358" s="7" t="s">
        <v>498</v>
      </c>
      <c r="D358" s="7" t="s">
        <v>212</v>
      </c>
      <c r="E358" s="5" t="s">
        <v>322</v>
      </c>
      <c r="F358" s="5" t="str">
        <f>VLOOKUP(C358,'[1]7、重新确认支持的项目列表'!$C:$E,2,FALSE)</f>
        <v>4401968AR6</v>
      </c>
      <c r="G358" s="5">
        <f>IFERROR(VLOOKUP(C358,'[2]企业经营情况表（市场监管局）'!R$1:S$23,2,FALSE),0)</f>
        <v>0</v>
      </c>
      <c r="H358" s="5">
        <f>VLOOKUP(C358,'[1]7、重新确认支持的项目列表'!$C:$E,3,FALSE)</f>
        <v>756.44039999999995</v>
      </c>
      <c r="I358" s="13">
        <v>39800</v>
      </c>
      <c r="J358" s="15">
        <v>30000</v>
      </c>
      <c r="K358" s="15">
        <v>39800</v>
      </c>
      <c r="L358" s="15">
        <v>30000</v>
      </c>
    </row>
    <row r="359" spans="1:12" ht="24">
      <c r="A359" s="5">
        <v>355</v>
      </c>
      <c r="B359" s="6" t="s">
        <v>179</v>
      </c>
      <c r="C359" s="7" t="s">
        <v>499</v>
      </c>
      <c r="D359" s="7" t="s">
        <v>212</v>
      </c>
      <c r="E359" s="5" t="s">
        <v>322</v>
      </c>
      <c r="F359" s="5" t="str">
        <f>VLOOKUP(C359,'[1]7、重新确认支持的项目列表'!$C:$E,2,FALSE)</f>
        <v>4401968BEB</v>
      </c>
      <c r="G359" s="5">
        <f>IFERROR(VLOOKUP(C359,'[2]企业经营情况表（市场监管局）'!R$1:S$23,2,FALSE),0)</f>
        <v>0</v>
      </c>
      <c r="H359" s="5">
        <v>0</v>
      </c>
      <c r="I359" s="13">
        <v>21000</v>
      </c>
      <c r="J359" s="15">
        <v>16800</v>
      </c>
      <c r="K359" s="15">
        <v>21000</v>
      </c>
      <c r="L359" s="15">
        <v>16800</v>
      </c>
    </row>
    <row r="360" spans="1:12" ht="24">
      <c r="A360" s="5">
        <v>356</v>
      </c>
      <c r="B360" s="6" t="s">
        <v>179</v>
      </c>
      <c r="C360" s="7" t="s">
        <v>500</v>
      </c>
      <c r="D360" s="7" t="s">
        <v>212</v>
      </c>
      <c r="E360" s="5" t="s">
        <v>322</v>
      </c>
      <c r="F360" s="5" t="str">
        <f>VLOOKUP(C360,'[1]7、重新确认支持的项目列表'!$C:$E,2,FALSE)</f>
        <v>4401968AZG</v>
      </c>
      <c r="G360" s="5">
        <f>IFERROR(VLOOKUP(C360,'[2]企业经营情况表（市场监管局）'!R$1:S$23,2,FALSE),0)</f>
        <v>0</v>
      </c>
      <c r="H360" s="5">
        <f>VLOOKUP(C360,'[1]7、重新确认支持的项目列表'!$C:$E,3,FALSE)</f>
        <v>4804.4592000000002</v>
      </c>
      <c r="I360" s="13">
        <v>21000</v>
      </c>
      <c r="J360" s="15">
        <v>16800</v>
      </c>
      <c r="K360" s="15">
        <v>21000</v>
      </c>
      <c r="L360" s="15">
        <v>16800</v>
      </c>
    </row>
    <row r="361" spans="1:12" ht="24">
      <c r="A361" s="5">
        <v>357</v>
      </c>
      <c r="B361" s="6" t="s">
        <v>343</v>
      </c>
      <c r="C361" s="7" t="s">
        <v>229</v>
      </c>
      <c r="D361" s="7" t="s">
        <v>212</v>
      </c>
      <c r="E361" s="5" t="s">
        <v>322</v>
      </c>
      <c r="F361" s="5" t="str">
        <f>VLOOKUP(C361,'[1]7、重新确认支持的项目列表'!$C:$E,2,FALSE)</f>
        <v>44019689JK</v>
      </c>
      <c r="G361" s="5">
        <f>IFERROR(VLOOKUP(C361,'[2]企业经营情况表（市场监管局）'!R$1:S$23,2,FALSE),0)</f>
        <v>0</v>
      </c>
      <c r="H361" s="5">
        <f>VLOOKUP(C361,'[1]7、重新确认支持的项目列表'!$C:$E,3,FALSE)</f>
        <v>1249.04</v>
      </c>
      <c r="I361" s="13">
        <v>22600</v>
      </c>
      <c r="J361" s="15">
        <v>16640</v>
      </c>
      <c r="K361" s="15">
        <v>20800</v>
      </c>
      <c r="L361" s="15">
        <v>16640</v>
      </c>
    </row>
    <row r="362" spans="1:12" ht="24">
      <c r="A362" s="5">
        <v>358</v>
      </c>
      <c r="B362" s="6" t="s">
        <v>326</v>
      </c>
      <c r="C362" s="7" t="s">
        <v>229</v>
      </c>
      <c r="D362" s="7" t="s">
        <v>212</v>
      </c>
      <c r="E362" s="5" t="s">
        <v>322</v>
      </c>
      <c r="F362" s="5" t="str">
        <f>VLOOKUP(C362,'[1]7、重新确认支持的项目列表'!$C:$E,2,FALSE)</f>
        <v>44019689JK</v>
      </c>
      <c r="G362" s="5">
        <f>IFERROR(VLOOKUP(C362,'[2]企业经营情况表（市场监管局）'!R$1:S$23,2,FALSE),0)</f>
        <v>0</v>
      </c>
      <c r="H362" s="5">
        <f>VLOOKUP(C362,'[1]7、重新确认支持的项目列表'!$C:$E,3,FALSE)</f>
        <v>1249.04</v>
      </c>
      <c r="I362" s="13">
        <v>23680</v>
      </c>
      <c r="J362" s="15">
        <v>16640</v>
      </c>
      <c r="K362" s="15">
        <v>20800</v>
      </c>
      <c r="L362" s="15">
        <v>16640</v>
      </c>
    </row>
    <row r="363" spans="1:12" ht="24">
      <c r="A363" s="5">
        <v>359</v>
      </c>
      <c r="B363" s="6" t="s">
        <v>422</v>
      </c>
      <c r="C363" s="7" t="s">
        <v>501</v>
      </c>
      <c r="D363" s="7" t="s">
        <v>212</v>
      </c>
      <c r="E363" s="5" t="s">
        <v>322</v>
      </c>
      <c r="F363" s="5" t="str">
        <f>VLOOKUP(C363,'[1]7、重新确认支持的项目列表'!$C:$E,2,FALSE)</f>
        <v>4401968BRB</v>
      </c>
      <c r="G363" s="5">
        <f>IFERROR(VLOOKUP(C363,'[2]企业经营情况表（市场监管局）'!R$1:S$23,2,FALSE),0)</f>
        <v>0</v>
      </c>
      <c r="H363" s="5">
        <f>VLOOKUP(C363,'[1]7、重新确认支持的项目列表'!$C:$E,3,FALSE)</f>
        <v>0</v>
      </c>
      <c r="I363" s="13">
        <v>36800</v>
      </c>
      <c r="J363" s="15">
        <v>30000</v>
      </c>
      <c r="K363" s="15">
        <v>36800</v>
      </c>
      <c r="L363" s="15">
        <v>29440</v>
      </c>
    </row>
    <row r="364" spans="1:12" ht="24">
      <c r="A364" s="5">
        <v>360</v>
      </c>
      <c r="B364" s="6" t="s">
        <v>179</v>
      </c>
      <c r="C364" s="7" t="s">
        <v>502</v>
      </c>
      <c r="D364" s="7" t="s">
        <v>212</v>
      </c>
      <c r="E364" s="5" t="s">
        <v>322</v>
      </c>
      <c r="F364" s="5" t="str">
        <f>VLOOKUP(C364,'[1]7、重新确认支持的项目列表'!$C:$E,2,FALSE)</f>
        <v>4401968AY0</v>
      </c>
      <c r="G364" s="5">
        <f>IFERROR(VLOOKUP(C364,'[2]企业经营情况表（市场监管局）'!R$1:S$23,2,FALSE),0)</f>
        <v>0</v>
      </c>
      <c r="H364" s="5">
        <f>VLOOKUP(C364,'[1]7、重新确认支持的项目列表'!$C:$E,3,FALSE)</f>
        <v>53.181100000000001</v>
      </c>
      <c r="I364" s="13">
        <v>21000</v>
      </c>
      <c r="J364" s="15">
        <v>16800</v>
      </c>
      <c r="K364" s="15">
        <v>21000</v>
      </c>
      <c r="L364" s="15">
        <v>16800</v>
      </c>
    </row>
    <row r="365" spans="1:12" ht="24">
      <c r="A365" s="5">
        <v>361</v>
      </c>
      <c r="B365" s="6" t="s">
        <v>503</v>
      </c>
      <c r="C365" s="7" t="s">
        <v>504</v>
      </c>
      <c r="D365" s="7" t="s">
        <v>212</v>
      </c>
      <c r="E365" s="5" t="s">
        <v>322</v>
      </c>
      <c r="F365" s="5" t="str">
        <f>VLOOKUP(C365,'[1]7、重新确认支持的项目列表'!$C:$E,2,FALSE)</f>
        <v>44019691DC</v>
      </c>
      <c r="G365" s="5">
        <f>IFERROR(VLOOKUP(C365,'[2]企业经营情况表（市场监管局）'!R$1:S$23,2,FALSE),0)</f>
        <v>0</v>
      </c>
      <c r="H365" s="5">
        <f>VLOOKUP(C365,'[1]7、重新确认支持的项目列表'!$C:$E,3,FALSE)</f>
        <v>1826.7793999999999</v>
      </c>
      <c r="I365" s="13">
        <v>46200</v>
      </c>
      <c r="J365" s="15">
        <v>30000</v>
      </c>
      <c r="K365" s="15">
        <v>41090.910000000003</v>
      </c>
      <c r="L365" s="15">
        <v>30000</v>
      </c>
    </row>
    <row r="366" spans="1:12" ht="24">
      <c r="A366" s="5">
        <v>362</v>
      </c>
      <c r="B366" s="6" t="s">
        <v>371</v>
      </c>
      <c r="C366" s="7" t="s">
        <v>504</v>
      </c>
      <c r="D366" s="7" t="s">
        <v>212</v>
      </c>
      <c r="E366" s="5" t="s">
        <v>322</v>
      </c>
      <c r="F366" s="5" t="str">
        <f>VLOOKUP(C366,'[1]7、重新确认支持的项目列表'!$C:$E,2,FALSE)</f>
        <v>44019691DC</v>
      </c>
      <c r="G366" s="5">
        <f>IFERROR(VLOOKUP(C366,'[2]企业经营情况表（市场监管局）'!R$1:S$23,2,FALSE),0)</f>
        <v>0</v>
      </c>
      <c r="H366" s="5">
        <f>VLOOKUP(C366,'[1]7、重新确认支持的项目列表'!$C:$E,3,FALSE)</f>
        <v>1826.7793999999999</v>
      </c>
      <c r="I366" s="13">
        <v>47700</v>
      </c>
      <c r="J366" s="15">
        <v>30000</v>
      </c>
      <c r="K366" s="15">
        <v>47700</v>
      </c>
      <c r="L366" s="15">
        <v>30000</v>
      </c>
    </row>
    <row r="367" spans="1:12" ht="24">
      <c r="A367" s="5">
        <v>363</v>
      </c>
      <c r="B367" s="6" t="s">
        <v>326</v>
      </c>
      <c r="C367" s="7" t="s">
        <v>505</v>
      </c>
      <c r="D367" s="7" t="s">
        <v>212</v>
      </c>
      <c r="E367" s="5" t="s">
        <v>322</v>
      </c>
      <c r="F367" s="5" t="str">
        <f>VLOOKUP(C367,'[1]7、重新确认支持的项目列表'!$C:$E,2,FALSE)</f>
        <v>4401968C8K</v>
      </c>
      <c r="G367" s="5">
        <f>IFERROR(VLOOKUP(C367,'[2]企业经营情况表（市场监管局）'!R$1:S$23,2,FALSE),0)</f>
        <v>0</v>
      </c>
      <c r="H367" s="5">
        <f>VLOOKUP(C367,'[1]7、重新确认支持的项目列表'!$C:$E,3,FALSE)</f>
        <v>2357.4081000000001</v>
      </c>
      <c r="I367" s="13">
        <v>39380</v>
      </c>
      <c r="J367" s="15">
        <v>30000</v>
      </c>
      <c r="K367" s="15">
        <v>35800</v>
      </c>
      <c r="L367" s="15">
        <v>28640</v>
      </c>
    </row>
    <row r="368" spans="1:12" ht="24">
      <c r="A368" s="5">
        <v>364</v>
      </c>
      <c r="B368" s="6" t="s">
        <v>506</v>
      </c>
      <c r="C368" s="7" t="s">
        <v>507</v>
      </c>
      <c r="D368" s="7" t="s">
        <v>212</v>
      </c>
      <c r="E368" s="5" t="s">
        <v>322</v>
      </c>
      <c r="F368" s="5" t="str">
        <f>VLOOKUP(C368,'[1]7、重新确认支持的项目列表'!$C:$E,2,FALSE)</f>
        <v>4401963E7S</v>
      </c>
      <c r="G368" s="5">
        <f>IFERROR(VLOOKUP(C368,'[2]企业经营情况表（市场监管局）'!R$1:S$23,2,FALSE),0)</f>
        <v>0</v>
      </c>
      <c r="H368" s="5">
        <f>VLOOKUP(C368,'[1]7、重新确认支持的项目列表'!$C:$E,3,FALSE)</f>
        <v>15.974</v>
      </c>
      <c r="I368" s="13">
        <v>46800</v>
      </c>
      <c r="J368" s="15">
        <v>30000</v>
      </c>
      <c r="K368" s="15">
        <v>46800</v>
      </c>
      <c r="L368" s="15">
        <v>30000</v>
      </c>
    </row>
    <row r="369" spans="1:12" ht="24">
      <c r="A369" s="5">
        <v>365</v>
      </c>
      <c r="B369" s="6" t="s">
        <v>330</v>
      </c>
      <c r="C369" s="7" t="s">
        <v>508</v>
      </c>
      <c r="D369" s="7" t="s">
        <v>212</v>
      </c>
      <c r="E369" s="5" t="s">
        <v>322</v>
      </c>
      <c r="F369" s="5" t="str">
        <f>VLOOKUP(C369,'[1]7、重新确认支持的项目列表'!$C:$E,2,FALSE)</f>
        <v>44019691H8</v>
      </c>
      <c r="G369" s="5">
        <f>IFERROR(VLOOKUP(C369,'[2]企业经营情况表（市场监管局）'!R$1:S$23,2,FALSE),0)</f>
        <v>0</v>
      </c>
      <c r="H369" s="5">
        <f>VLOOKUP(C369,'[1]7、重新确认支持的项目列表'!$C:$E,3,FALSE)</f>
        <v>88.555800000000005</v>
      </c>
      <c r="I369" s="13">
        <v>25600</v>
      </c>
      <c r="J369" s="15">
        <v>20480</v>
      </c>
      <c r="K369" s="15">
        <v>25600</v>
      </c>
      <c r="L369" s="15">
        <v>20480</v>
      </c>
    </row>
    <row r="370" spans="1:12" ht="24">
      <c r="A370" s="5">
        <v>366</v>
      </c>
      <c r="B370" s="6" t="s">
        <v>325</v>
      </c>
      <c r="C370" s="7" t="s">
        <v>508</v>
      </c>
      <c r="D370" s="7" t="s">
        <v>212</v>
      </c>
      <c r="E370" s="5" t="s">
        <v>322</v>
      </c>
      <c r="F370" s="5" t="str">
        <f>VLOOKUP(C370,'[1]7、重新确认支持的项目列表'!$C:$E,2,FALSE)</f>
        <v>44019691H8</v>
      </c>
      <c r="G370" s="5">
        <f>IFERROR(VLOOKUP(C370,'[2]企业经营情况表（市场监管局）'!R$1:S$23,2,FALSE),0)</f>
        <v>0</v>
      </c>
      <c r="H370" s="5">
        <f>VLOOKUP(C370,'[1]7、重新确认支持的项目列表'!$C:$E,3,FALSE)</f>
        <v>88.555800000000005</v>
      </c>
      <c r="I370" s="13">
        <v>12800</v>
      </c>
      <c r="J370" s="15">
        <v>10240</v>
      </c>
      <c r="K370" s="15">
        <v>12800</v>
      </c>
      <c r="L370" s="15">
        <v>10240</v>
      </c>
    </row>
    <row r="371" spans="1:12" ht="24">
      <c r="A371" s="5">
        <v>367</v>
      </c>
      <c r="B371" s="6" t="s">
        <v>427</v>
      </c>
      <c r="C371" s="7" t="s">
        <v>509</v>
      </c>
      <c r="D371" s="7" t="s">
        <v>212</v>
      </c>
      <c r="E371" s="5" t="s">
        <v>322</v>
      </c>
      <c r="F371" s="5" t="str">
        <f>VLOOKUP(C371,'[1]7、重新确认支持的项目列表'!$C:$E,2,FALSE)</f>
        <v>4401960KT4</v>
      </c>
      <c r="G371" s="5">
        <f>IFERROR(VLOOKUP(C371,'[2]企业经营情况表（市场监管局）'!R$1:S$23,2,FALSE),0)</f>
        <v>0</v>
      </c>
      <c r="H371" s="5">
        <f>VLOOKUP(C371,'[1]7、重新确认支持的项目列表'!$C:$E,3,FALSE)</f>
        <v>0.26800000000000002</v>
      </c>
      <c r="I371" s="13">
        <v>50600</v>
      </c>
      <c r="J371" s="15">
        <v>30000</v>
      </c>
      <c r="K371" s="15">
        <v>37800</v>
      </c>
      <c r="L371" s="15">
        <v>30000</v>
      </c>
    </row>
    <row r="372" spans="1:12" ht="24">
      <c r="A372" s="5">
        <v>368</v>
      </c>
      <c r="B372" s="6" t="s">
        <v>510</v>
      </c>
      <c r="C372" s="7" t="s">
        <v>511</v>
      </c>
      <c r="D372" s="7" t="s">
        <v>212</v>
      </c>
      <c r="E372" s="5" t="s">
        <v>322</v>
      </c>
      <c r="F372" s="5" t="str">
        <f>VLOOKUP(C372,'[1]7、重新确认支持的项目列表'!$C:$E,2,FALSE)</f>
        <v>440196891N</v>
      </c>
      <c r="G372" s="5">
        <f>IFERROR(VLOOKUP(C372,'[2]企业经营情况表（市场监管局）'!R$1:S$23,2,FALSE),0)</f>
        <v>0</v>
      </c>
      <c r="H372" s="5">
        <f>VLOOKUP(C372,'[1]7、重新确认支持的项目列表'!$C:$E,3,FALSE)</f>
        <v>3361.4778000000001</v>
      </c>
      <c r="I372" s="13">
        <v>113100</v>
      </c>
      <c r="J372" s="15">
        <v>30000</v>
      </c>
      <c r="K372" s="15">
        <v>42412.5</v>
      </c>
      <c r="L372" s="15">
        <v>30000</v>
      </c>
    </row>
    <row r="373" spans="1:12" ht="24">
      <c r="A373" s="5">
        <v>369</v>
      </c>
      <c r="B373" s="6" t="s">
        <v>512</v>
      </c>
      <c r="C373" s="7" t="s">
        <v>513</v>
      </c>
      <c r="D373" s="7" t="s">
        <v>212</v>
      </c>
      <c r="E373" s="5" t="s">
        <v>322</v>
      </c>
      <c r="F373" s="5" t="str">
        <f>VLOOKUP(C373,'[1]7、重新确认支持的项目列表'!$C:$E,2,FALSE)</f>
        <v>4401968B6E</v>
      </c>
      <c r="G373" s="5">
        <f>IFERROR(VLOOKUP(C373,'[2]企业经营情况表（市场监管局）'!R$1:S$23,2,FALSE),0)</f>
        <v>0</v>
      </c>
      <c r="H373" s="5">
        <v>0</v>
      </c>
      <c r="I373" s="13">
        <v>33000</v>
      </c>
      <c r="J373" s="15">
        <v>30000</v>
      </c>
      <c r="K373" s="15">
        <v>30000</v>
      </c>
      <c r="L373" s="15">
        <v>24000</v>
      </c>
    </row>
    <row r="374" spans="1:12" ht="24">
      <c r="A374" s="5">
        <v>370</v>
      </c>
      <c r="B374" s="6" t="s">
        <v>514</v>
      </c>
      <c r="C374" s="7" t="s">
        <v>515</v>
      </c>
      <c r="D374" s="7" t="s">
        <v>244</v>
      </c>
      <c r="E374" s="5" t="s">
        <v>322</v>
      </c>
      <c r="F374" s="5">
        <f>VLOOKUP(C374,'[1]7、重新确认支持的项目列表'!$C:$E,2,FALSE)</f>
        <v>4401961096</v>
      </c>
      <c r="G374" s="5">
        <f>IFERROR(VLOOKUP(C374,'[2]企业经营情况表（市场监管局）'!R$1:S$23,2,FALSE),0)</f>
        <v>0</v>
      </c>
      <c r="H374" s="5">
        <f>VLOOKUP(C374,'[1]7、重新确认支持的项目列表'!$C:$E,3,FALSE)</f>
        <v>54074.202599999997</v>
      </c>
      <c r="I374" s="13">
        <v>32000</v>
      </c>
      <c r="J374" s="15">
        <v>25600</v>
      </c>
      <c r="K374" s="15">
        <v>32000</v>
      </c>
      <c r="L374" s="15">
        <v>25600</v>
      </c>
    </row>
    <row r="375" spans="1:12" ht="24">
      <c r="A375" s="5">
        <v>371</v>
      </c>
      <c r="B375" s="6" t="s">
        <v>287</v>
      </c>
      <c r="C375" s="7" t="s">
        <v>516</v>
      </c>
      <c r="D375" s="7" t="s">
        <v>244</v>
      </c>
      <c r="E375" s="5" t="s">
        <v>322</v>
      </c>
      <c r="F375" s="5" t="str">
        <f>VLOOKUP(C375,'[1]7、重新确认支持的项目列表'!$C:$E,2,FALSE)</f>
        <v>4401963JJF</v>
      </c>
      <c r="G375" s="5">
        <f>IFERROR(VLOOKUP(C375,'[2]企业经营情况表（市场监管局）'!R$1:S$23,2,FALSE),0)</f>
        <v>0</v>
      </c>
      <c r="H375" s="5">
        <f>VLOOKUP(C375,'[1]7、重新确认支持的项目列表'!$C:$E,3,FALSE)</f>
        <v>14.929</v>
      </c>
      <c r="I375" s="13">
        <v>35800</v>
      </c>
      <c r="J375" s="15">
        <v>28640</v>
      </c>
      <c r="K375" s="15">
        <v>35800</v>
      </c>
      <c r="L375" s="15">
        <v>28640</v>
      </c>
    </row>
    <row r="376" spans="1:12" ht="24">
      <c r="A376" s="5">
        <v>372</v>
      </c>
      <c r="B376" s="6" t="s">
        <v>517</v>
      </c>
      <c r="C376" s="7" t="s">
        <v>518</v>
      </c>
      <c r="D376" s="7" t="s">
        <v>244</v>
      </c>
      <c r="E376" s="5" t="s">
        <v>322</v>
      </c>
      <c r="F376" s="5" t="str">
        <f>VLOOKUP(C376,'[1]7、重新确认支持的项目列表'!$C:$E,2,FALSE)</f>
        <v>44019609P9</v>
      </c>
      <c r="G376" s="5">
        <f>IFERROR(VLOOKUP(C376,'[2]企业经营情况表（市场监管局）'!R$1:S$23,2,FALSE),0)</f>
        <v>0</v>
      </c>
      <c r="H376" s="5">
        <f>VLOOKUP(C376,'[1]7、重新确认支持的项目列表'!$C:$E,3,FALSE)</f>
        <v>2067.4333999999999</v>
      </c>
      <c r="I376" s="13">
        <v>27000</v>
      </c>
      <c r="J376" s="15">
        <v>21600</v>
      </c>
      <c r="K376" s="15">
        <v>26000</v>
      </c>
      <c r="L376" s="15">
        <v>20800</v>
      </c>
    </row>
    <row r="377" spans="1:12" ht="24">
      <c r="A377" s="5">
        <v>373</v>
      </c>
      <c r="B377" s="6" t="s">
        <v>287</v>
      </c>
      <c r="C377" s="7" t="s">
        <v>519</v>
      </c>
      <c r="D377" s="7" t="s">
        <v>244</v>
      </c>
      <c r="E377" s="5" t="s">
        <v>322</v>
      </c>
      <c r="F377" s="5" t="str">
        <f>VLOOKUP(C377,'[1]7、重新确认支持的项目列表'!$C:$E,2,FALSE)</f>
        <v>44019659A4</v>
      </c>
      <c r="G377" s="5">
        <f>IFERROR(VLOOKUP(C377,'[2]企业经营情况表（市场监管局）'!R$1:S$23,2,FALSE),0)</f>
        <v>0</v>
      </c>
      <c r="H377" s="5">
        <f>VLOOKUP(C377,'[1]7、重新确认支持的项目列表'!$C:$E,3,FALSE)</f>
        <v>196.00200000000001</v>
      </c>
      <c r="I377" s="13">
        <v>20800</v>
      </c>
      <c r="J377" s="15">
        <v>16640</v>
      </c>
      <c r="K377" s="15">
        <v>20800</v>
      </c>
      <c r="L377" s="15">
        <v>16640</v>
      </c>
    </row>
    <row r="378" spans="1:12" ht="24">
      <c r="A378" s="5">
        <v>374</v>
      </c>
      <c r="B378" s="6" t="s">
        <v>179</v>
      </c>
      <c r="C378" s="7" t="s">
        <v>520</v>
      </c>
      <c r="D378" s="7" t="s">
        <v>244</v>
      </c>
      <c r="E378" s="5" t="s">
        <v>322</v>
      </c>
      <c r="F378" s="5" t="str">
        <f>VLOOKUP(C378,'[1]7、重新确认支持的项目列表'!$C:$E,2,FALSE)</f>
        <v>44019609K6</v>
      </c>
      <c r="G378" s="5">
        <f>IFERROR(VLOOKUP(C378,'[2]企业经营情况表（市场监管局）'!R$1:S$23,2,FALSE),0)</f>
        <v>0</v>
      </c>
      <c r="H378" s="5">
        <f>VLOOKUP(C378,'[1]7、重新确认支持的项目列表'!$C:$E,3,FALSE)</f>
        <v>0</v>
      </c>
      <c r="I378" s="13">
        <v>21000</v>
      </c>
      <c r="J378" s="15">
        <v>16800</v>
      </c>
      <c r="K378" s="15">
        <v>21000</v>
      </c>
      <c r="L378" s="15">
        <v>16800</v>
      </c>
    </row>
    <row r="379" spans="1:12" ht="24">
      <c r="A379" s="5">
        <v>375</v>
      </c>
      <c r="B379" s="6" t="s">
        <v>287</v>
      </c>
      <c r="C379" s="7" t="s">
        <v>521</v>
      </c>
      <c r="D379" s="7" t="s">
        <v>244</v>
      </c>
      <c r="E379" s="5" t="s">
        <v>322</v>
      </c>
      <c r="F379" s="5" t="str">
        <f>VLOOKUP(C379,'[1]7、重新确认支持的项目列表'!$C:$E,2,FALSE)</f>
        <v>4401960S14</v>
      </c>
      <c r="G379" s="5">
        <f>IFERROR(VLOOKUP(C379,'[2]企业经营情况表（市场监管局）'!R$1:S$23,2,FALSE),0)</f>
        <v>0</v>
      </c>
      <c r="H379" s="5">
        <v>0</v>
      </c>
      <c r="I379" s="13">
        <v>35800</v>
      </c>
      <c r="J379" s="15">
        <v>28640</v>
      </c>
      <c r="K379" s="15">
        <v>35800</v>
      </c>
      <c r="L379" s="15">
        <v>28640</v>
      </c>
    </row>
    <row r="380" spans="1:12" ht="24">
      <c r="A380" s="5">
        <v>376</v>
      </c>
      <c r="B380" s="6" t="s">
        <v>287</v>
      </c>
      <c r="C380" s="7" t="s">
        <v>522</v>
      </c>
      <c r="D380" s="7" t="s">
        <v>244</v>
      </c>
      <c r="E380" s="5" t="s">
        <v>322</v>
      </c>
      <c r="F380" s="5" t="str">
        <f>VLOOKUP(C380,'[1]7、重新确认支持的项目列表'!$C:$E,2,FALSE)</f>
        <v>4401960E6X</v>
      </c>
      <c r="G380" s="5">
        <f>IFERROR(VLOOKUP(C380,'[2]企业经营情况表（市场监管局）'!R$1:S$23,2,FALSE),0)</f>
        <v>0</v>
      </c>
      <c r="H380" s="5">
        <f>VLOOKUP(C380,'[1]7、重新确认支持的项目列表'!$C:$E,3,FALSE)</f>
        <v>8605.5146999999997</v>
      </c>
      <c r="I380" s="13">
        <v>35800</v>
      </c>
      <c r="J380" s="15">
        <v>28640</v>
      </c>
      <c r="K380" s="15">
        <v>35800</v>
      </c>
      <c r="L380" s="15">
        <v>28640</v>
      </c>
    </row>
    <row r="381" spans="1:12" ht="24">
      <c r="A381" s="5">
        <v>377</v>
      </c>
      <c r="B381" s="6" t="s">
        <v>325</v>
      </c>
      <c r="C381" s="7" t="s">
        <v>522</v>
      </c>
      <c r="D381" s="7" t="s">
        <v>244</v>
      </c>
      <c r="E381" s="5" t="s">
        <v>322</v>
      </c>
      <c r="F381" s="5" t="str">
        <f>VLOOKUP(C381,'[1]7、重新确认支持的项目列表'!$C:$E,2,FALSE)</f>
        <v>4401960E6X</v>
      </c>
      <c r="G381" s="5">
        <f>IFERROR(VLOOKUP(C381,'[2]企业经营情况表（市场监管局）'!R$1:S$23,2,FALSE),0)</f>
        <v>0</v>
      </c>
      <c r="H381" s="5">
        <f>VLOOKUP(C381,'[1]7、重新确认支持的项目列表'!$C:$E,3,FALSE)</f>
        <v>8605.5146999999997</v>
      </c>
      <c r="I381" s="13">
        <v>35800</v>
      </c>
      <c r="J381" s="15">
        <v>28640</v>
      </c>
      <c r="K381" s="15">
        <v>35800</v>
      </c>
      <c r="L381" s="15">
        <v>28640</v>
      </c>
    </row>
    <row r="382" spans="1:12" ht="24">
      <c r="A382" s="5">
        <v>378</v>
      </c>
      <c r="B382" s="6" t="s">
        <v>327</v>
      </c>
      <c r="C382" s="7" t="s">
        <v>522</v>
      </c>
      <c r="D382" s="7" t="s">
        <v>244</v>
      </c>
      <c r="E382" s="5" t="s">
        <v>322</v>
      </c>
      <c r="F382" s="5" t="str">
        <f>VLOOKUP(C382,'[1]7、重新确认支持的项目列表'!$C:$E,2,FALSE)</f>
        <v>4401960E6X</v>
      </c>
      <c r="G382" s="5">
        <f>IFERROR(VLOOKUP(C382,'[2]企业经营情况表（市场监管局）'!R$1:S$23,2,FALSE),0)</f>
        <v>0</v>
      </c>
      <c r="H382" s="5">
        <f>VLOOKUP(C382,'[1]7、重新确认支持的项目列表'!$C:$E,3,FALSE)</f>
        <v>8605.5146999999997</v>
      </c>
      <c r="I382" s="13">
        <v>35800</v>
      </c>
      <c r="J382" s="15">
        <v>28640</v>
      </c>
      <c r="K382" s="15">
        <v>35800</v>
      </c>
      <c r="L382" s="15">
        <v>28640</v>
      </c>
    </row>
    <row r="383" spans="1:12" ht="24">
      <c r="A383" s="5">
        <v>379</v>
      </c>
      <c r="B383" s="6" t="s">
        <v>523</v>
      </c>
      <c r="C383" s="7" t="s">
        <v>524</v>
      </c>
      <c r="D383" s="7" t="s">
        <v>244</v>
      </c>
      <c r="E383" s="5" t="s">
        <v>322</v>
      </c>
      <c r="F383" s="5" t="str">
        <f>VLOOKUP(C383,'[1]7、重新确认支持的项目列表'!$C:$E,2,FALSE)</f>
        <v>4401963CNZ</v>
      </c>
      <c r="G383" s="5">
        <f>IFERROR(VLOOKUP(C383,'[2]企业经营情况表（市场监管局）'!R$1:S$23,2,FALSE),0)</f>
        <v>0</v>
      </c>
      <c r="H383" s="5">
        <f>VLOOKUP(C383,'[1]7、重新确认支持的项目列表'!$C:$E,3,FALSE)</f>
        <v>532.16120000000001</v>
      </c>
      <c r="I383" s="13">
        <v>51900</v>
      </c>
      <c r="J383" s="15">
        <v>30000</v>
      </c>
      <c r="K383" s="15">
        <v>45000</v>
      </c>
      <c r="L383" s="15">
        <v>30000</v>
      </c>
    </row>
    <row r="384" spans="1:12" ht="24">
      <c r="A384" s="5">
        <v>380</v>
      </c>
      <c r="B384" s="6" t="s">
        <v>525</v>
      </c>
      <c r="C384" s="7" t="s">
        <v>526</v>
      </c>
      <c r="D384" s="7" t="s">
        <v>244</v>
      </c>
      <c r="E384" s="5" t="s">
        <v>322</v>
      </c>
      <c r="F384" s="5" t="str">
        <f>VLOOKUP(C384,'[1]7、重新确认支持的项目列表'!$C:$E,2,FALSE)</f>
        <v>4401960A91</v>
      </c>
      <c r="G384" s="5">
        <f>IFERROR(VLOOKUP(C384,'[2]企业经营情况表（市场监管局）'!R$1:S$23,2,FALSE),0)</f>
        <v>0</v>
      </c>
      <c r="H384" s="5">
        <f>VLOOKUP(C384,'[1]7、重新确认支持的项目列表'!$C:$E,3,FALSE)</f>
        <v>2866.0349000000001</v>
      </c>
      <c r="I384" s="13">
        <v>64000</v>
      </c>
      <c r="J384" s="15">
        <v>19200</v>
      </c>
      <c r="K384" s="15">
        <v>24000</v>
      </c>
      <c r="L384" s="15">
        <v>19200</v>
      </c>
    </row>
    <row r="385" spans="1:12" ht="24">
      <c r="A385" s="5">
        <v>381</v>
      </c>
      <c r="B385" s="6" t="s">
        <v>326</v>
      </c>
      <c r="C385" s="7" t="s">
        <v>527</v>
      </c>
      <c r="D385" s="7" t="s">
        <v>244</v>
      </c>
      <c r="E385" s="5" t="s">
        <v>322</v>
      </c>
      <c r="F385" s="5" t="str">
        <f>VLOOKUP(C385,'[1]7、重新确认支持的项目列表'!$C:$E,2,FALSE)</f>
        <v>440196096R</v>
      </c>
      <c r="G385" s="5">
        <f>IFERROR(VLOOKUP(C385,'[2]企业经营情况表（市场监管局）'!R$1:S$23,2,FALSE),0)</f>
        <v>0</v>
      </c>
      <c r="H385" s="5">
        <f>VLOOKUP(C385,'[1]7、重新确认支持的项目列表'!$C:$E,3,FALSE)</f>
        <v>5332.1093000000001</v>
      </c>
      <c r="I385" s="13">
        <v>39380</v>
      </c>
      <c r="J385" s="15">
        <v>30000</v>
      </c>
      <c r="K385" s="15">
        <v>35800</v>
      </c>
      <c r="L385" s="15">
        <v>28640</v>
      </c>
    </row>
    <row r="386" spans="1:12" ht="24">
      <c r="A386" s="5">
        <v>382</v>
      </c>
      <c r="B386" s="6" t="s">
        <v>376</v>
      </c>
      <c r="C386" s="7" t="s">
        <v>528</v>
      </c>
      <c r="D386" s="7" t="s">
        <v>244</v>
      </c>
      <c r="E386" s="5" t="s">
        <v>322</v>
      </c>
      <c r="F386" s="5">
        <f>VLOOKUP(C386,'[1]7、重新确认支持的项目列表'!$C:$E,2,FALSE)</f>
        <v>4401961246</v>
      </c>
      <c r="G386" s="5">
        <f>IFERROR(VLOOKUP(C386,'[2]企业经营情况表（市场监管局）'!R$1:S$23,2,FALSE),0)</f>
        <v>0</v>
      </c>
      <c r="H386" s="5">
        <f>VLOOKUP(C386,'[1]7、重新确认支持的项目列表'!$C:$E,3,FALSE)</f>
        <v>316.20319999999998</v>
      </c>
      <c r="I386" s="13">
        <v>34000</v>
      </c>
      <c r="J386" s="15">
        <v>27200</v>
      </c>
      <c r="K386" s="15">
        <v>34000</v>
      </c>
      <c r="L386" s="15">
        <v>27200</v>
      </c>
    </row>
    <row r="387" spans="1:12" ht="24">
      <c r="A387" s="5">
        <v>383</v>
      </c>
      <c r="B387" s="6" t="s">
        <v>179</v>
      </c>
      <c r="C387" s="7" t="s">
        <v>529</v>
      </c>
      <c r="D387" s="7" t="s">
        <v>244</v>
      </c>
      <c r="E387" s="5" t="s">
        <v>322</v>
      </c>
      <c r="F387" s="5" t="str">
        <f>VLOOKUP(C387,'[1]7、重新确认支持的项目列表'!$C:$E,2,FALSE)</f>
        <v>4401960J38</v>
      </c>
      <c r="G387" s="5">
        <f>IFERROR(VLOOKUP(C387,'[2]企业经营情况表（市场监管局）'!R$1:S$23,2,FALSE),0)</f>
        <v>0</v>
      </c>
      <c r="H387" s="5">
        <f>VLOOKUP(C387,'[1]7、重新确认支持的项目列表'!$C:$E,3,FALSE)</f>
        <v>1443.3902</v>
      </c>
      <c r="I387" s="13">
        <v>37800</v>
      </c>
      <c r="J387" s="15">
        <v>30000</v>
      </c>
      <c r="K387" s="15">
        <v>37800</v>
      </c>
      <c r="L387" s="15">
        <v>30000</v>
      </c>
    </row>
    <row r="388" spans="1:12" ht="24">
      <c r="A388" s="5">
        <v>384</v>
      </c>
      <c r="B388" s="6" t="s">
        <v>325</v>
      </c>
      <c r="C388" s="7" t="s">
        <v>258</v>
      </c>
      <c r="D388" s="7" t="s">
        <v>244</v>
      </c>
      <c r="E388" s="5" t="s">
        <v>322</v>
      </c>
      <c r="F388" s="5" t="str">
        <f>VLOOKUP(C388,'[1]7、重新确认支持的项目列表'!$C:$E,2,FALSE)</f>
        <v>4401960QUS</v>
      </c>
      <c r="G388" s="5">
        <f>IFERROR(VLOOKUP(C388,'[2]企业经营情况表（市场监管局）'!R$1:S$23,2,FALSE),0)</f>
        <v>0</v>
      </c>
      <c r="H388" s="5">
        <v>0</v>
      </c>
      <c r="I388" s="13">
        <v>35800</v>
      </c>
      <c r="J388" s="15">
        <v>28640</v>
      </c>
      <c r="K388" s="15">
        <v>35800</v>
      </c>
      <c r="L388" s="15">
        <v>28640</v>
      </c>
    </row>
    <row r="389" spans="1:12" ht="24">
      <c r="A389" s="5">
        <v>385</v>
      </c>
      <c r="B389" s="6" t="s">
        <v>325</v>
      </c>
      <c r="C389" s="7" t="s">
        <v>530</v>
      </c>
      <c r="D389" s="7" t="s">
        <v>270</v>
      </c>
      <c r="E389" s="5" t="s">
        <v>322</v>
      </c>
      <c r="F389" s="5" t="str">
        <f>VLOOKUP(C389,'[1]7、重新确认支持的项目列表'!$C:$E,2,FALSE)</f>
        <v>4401963FQT</v>
      </c>
      <c r="G389" s="5">
        <f>IFERROR(VLOOKUP(C389,'[2]企业经营情况表（市场监管局）'!R$1:S$23,2,FALSE),0)</f>
        <v>0</v>
      </c>
      <c r="H389" s="5">
        <f>VLOOKUP(C389,'[1]7、重新确认支持的项目列表'!$C:$E,3,FALSE)</f>
        <v>246.5309</v>
      </c>
      <c r="I389" s="13">
        <v>35800</v>
      </c>
      <c r="J389" s="15">
        <v>28640</v>
      </c>
      <c r="K389" s="15">
        <v>35800</v>
      </c>
      <c r="L389" s="15">
        <v>28640</v>
      </c>
    </row>
    <row r="390" spans="1:12" ht="24">
      <c r="A390" s="5">
        <v>386</v>
      </c>
      <c r="B390" s="6" t="s">
        <v>179</v>
      </c>
      <c r="C390" s="7" t="s">
        <v>531</v>
      </c>
      <c r="D390" s="7" t="s">
        <v>270</v>
      </c>
      <c r="E390" s="5" t="s">
        <v>322</v>
      </c>
      <c r="F390" s="5" t="str">
        <f>VLOOKUP(C390,'[1]7、重新确认支持的项目列表'!$C:$E,2,FALSE)</f>
        <v>4401963FGB</v>
      </c>
      <c r="G390" s="5">
        <f>IFERROR(VLOOKUP(C390,'[2]企业经营情况表（市场监管局）'!R$1:S$23,2,FALSE),0)</f>
        <v>0</v>
      </c>
      <c r="H390" s="5">
        <f>VLOOKUP(C390,'[1]7、重新确认支持的项目列表'!$C:$E,3,FALSE)</f>
        <v>0.29299999999999998</v>
      </c>
      <c r="I390" s="13">
        <v>37800</v>
      </c>
      <c r="J390" s="15">
        <v>30000</v>
      </c>
      <c r="K390" s="15">
        <v>37800</v>
      </c>
      <c r="L390" s="15">
        <v>30000</v>
      </c>
    </row>
    <row r="391" spans="1:12" ht="24">
      <c r="A391" s="5">
        <v>387</v>
      </c>
      <c r="B391" s="6" t="s">
        <v>532</v>
      </c>
      <c r="C391" s="7" t="s">
        <v>271</v>
      </c>
      <c r="D391" s="7" t="s">
        <v>270</v>
      </c>
      <c r="E391" s="5" t="s">
        <v>322</v>
      </c>
      <c r="F391" s="5" t="str">
        <f>VLOOKUP(C391,'[1]7、重新确认支持的项目列表'!$C:$E,2,FALSE)</f>
        <v>4401963CUZ</v>
      </c>
      <c r="G391" s="5">
        <f>IFERROR(VLOOKUP(C391,'[2]企业经营情况表（市场监管局）'!R$1:S$23,2,FALSE),0)</f>
        <v>0</v>
      </c>
      <c r="H391" s="5">
        <f>VLOOKUP(C391,'[1]7、重新确认支持的项目列表'!$C:$E,3,FALSE)</f>
        <v>25407.045900000001</v>
      </c>
      <c r="I391" s="13">
        <v>44363</v>
      </c>
      <c r="J391" s="15">
        <v>30000</v>
      </c>
      <c r="K391" s="15">
        <v>44363</v>
      </c>
      <c r="L391" s="15">
        <v>30000</v>
      </c>
    </row>
    <row r="392" spans="1:12" ht="24">
      <c r="A392" s="5">
        <v>388</v>
      </c>
      <c r="B392" s="6" t="s">
        <v>384</v>
      </c>
      <c r="C392" s="7" t="s">
        <v>533</v>
      </c>
      <c r="D392" s="7" t="s">
        <v>270</v>
      </c>
      <c r="E392" s="5" t="s">
        <v>322</v>
      </c>
      <c r="F392" s="5" t="str">
        <f>VLOOKUP(C392,'[1]7、重新确认支持的项目列表'!$C:$E,2,FALSE)</f>
        <v>4401960AMW</v>
      </c>
      <c r="G392" s="5">
        <f>IFERROR(VLOOKUP(C392,'[2]企业经营情况表（市场监管局）'!R$1:S$23,2,FALSE),0)</f>
        <v>0</v>
      </c>
      <c r="H392" s="5">
        <f>VLOOKUP(C392,'[1]7、重新确认支持的项目列表'!$C:$E,3,FALSE)</f>
        <v>112.68559999999999</v>
      </c>
      <c r="I392" s="13">
        <v>61480</v>
      </c>
      <c r="J392" s="15">
        <v>30000</v>
      </c>
      <c r="K392" s="15">
        <v>43000</v>
      </c>
      <c r="L392" s="15">
        <v>30000</v>
      </c>
    </row>
    <row r="393" spans="1:12" ht="24">
      <c r="A393" s="5">
        <v>389</v>
      </c>
      <c r="B393" s="6" t="s">
        <v>287</v>
      </c>
      <c r="C393" s="7" t="s">
        <v>534</v>
      </c>
      <c r="D393" s="7" t="s">
        <v>270</v>
      </c>
      <c r="E393" s="5" t="s">
        <v>322</v>
      </c>
      <c r="F393" s="5" t="str">
        <f>VLOOKUP(C393,'[1]7、重新确认支持的项目列表'!$C:$E,2,FALSE)</f>
        <v>4401963B9B</v>
      </c>
      <c r="G393" s="5">
        <f>IFERROR(VLOOKUP(C393,'[2]企业经营情况表（市场监管局）'!R$1:S$23,2,FALSE),0)</f>
        <v>0</v>
      </c>
      <c r="H393" s="5">
        <f>VLOOKUP(C393,'[1]7、重新确认支持的项目列表'!$C:$E,3,FALSE)</f>
        <v>127.02160000000001</v>
      </c>
      <c r="I393" s="13">
        <v>35800</v>
      </c>
      <c r="J393" s="15">
        <v>28640</v>
      </c>
      <c r="K393" s="15">
        <v>35800</v>
      </c>
      <c r="L393" s="15">
        <v>28640</v>
      </c>
    </row>
    <row r="394" spans="1:12" ht="24">
      <c r="A394" s="5">
        <v>390</v>
      </c>
      <c r="B394" s="6" t="s">
        <v>325</v>
      </c>
      <c r="C394" s="7" t="s">
        <v>535</v>
      </c>
      <c r="D394" s="7" t="s">
        <v>270</v>
      </c>
      <c r="E394" s="5" t="s">
        <v>322</v>
      </c>
      <c r="F394" s="5" t="str">
        <f>VLOOKUP(C394,'[1]7、重新确认支持的项目列表'!$C:$E,2,FALSE)</f>
        <v>4401960C6L</v>
      </c>
      <c r="G394" s="5">
        <f>IFERROR(VLOOKUP(C394,'[2]企业经营情况表（市场监管局）'!R$1:S$23,2,FALSE),0)</f>
        <v>0</v>
      </c>
      <c r="H394" s="5">
        <v>0</v>
      </c>
      <c r="I394" s="13">
        <v>35800</v>
      </c>
      <c r="J394" s="15">
        <v>28640</v>
      </c>
      <c r="K394" s="15">
        <v>35800</v>
      </c>
      <c r="L394" s="15">
        <v>28640</v>
      </c>
    </row>
    <row r="395" spans="1:12" ht="24">
      <c r="A395" s="5">
        <v>391</v>
      </c>
      <c r="B395" s="6" t="s">
        <v>384</v>
      </c>
      <c r="C395" s="7" t="s">
        <v>536</v>
      </c>
      <c r="D395" s="7" t="s">
        <v>270</v>
      </c>
      <c r="E395" s="5" t="s">
        <v>322</v>
      </c>
      <c r="F395" s="5" t="str">
        <f>VLOOKUP(C395,'[1]7、重新确认支持的项目列表'!$C:$E,2,FALSE)</f>
        <v>4401963AU4</v>
      </c>
      <c r="G395" s="5">
        <f>IFERROR(VLOOKUP(C395,'[2]企业经营情况表（市场监管局）'!R$1:S$23,2,FALSE),0)</f>
        <v>0</v>
      </c>
      <c r="H395" s="5">
        <f>VLOOKUP(C395,'[1]7、重新确认支持的项目列表'!$C:$E,3,FALSE)</f>
        <v>13098.825800000001</v>
      </c>
      <c r="I395" s="13">
        <v>92500</v>
      </c>
      <c r="J395" s="15">
        <v>30000</v>
      </c>
      <c r="K395" s="15">
        <v>43000</v>
      </c>
      <c r="L395" s="15">
        <v>30000</v>
      </c>
    </row>
    <row r="396" spans="1:12" ht="24">
      <c r="A396" s="5">
        <v>392</v>
      </c>
      <c r="B396" s="6" t="s">
        <v>287</v>
      </c>
      <c r="C396" s="7" t="s">
        <v>536</v>
      </c>
      <c r="D396" s="7" t="s">
        <v>270</v>
      </c>
      <c r="E396" s="5" t="s">
        <v>322</v>
      </c>
      <c r="F396" s="5" t="str">
        <f>VLOOKUP(C396,'[1]7、重新确认支持的项目列表'!$C:$E,2,FALSE)</f>
        <v>4401963AU4</v>
      </c>
      <c r="G396" s="5">
        <f>IFERROR(VLOOKUP(C396,'[2]企业经营情况表（市场监管局）'!R$1:S$23,2,FALSE),0)</f>
        <v>0</v>
      </c>
      <c r="H396" s="5">
        <f>VLOOKUP(C396,'[1]7、重新确认支持的项目列表'!$C:$E,3,FALSE)</f>
        <v>13098.825800000001</v>
      </c>
      <c r="I396" s="13">
        <v>35800</v>
      </c>
      <c r="J396" s="15">
        <v>28640</v>
      </c>
      <c r="K396" s="15">
        <v>35800</v>
      </c>
      <c r="L396" s="15">
        <v>28640</v>
      </c>
    </row>
    <row r="397" spans="1:12" ht="24">
      <c r="A397" s="5">
        <v>393</v>
      </c>
      <c r="B397" s="6" t="s">
        <v>325</v>
      </c>
      <c r="C397" s="7" t="s">
        <v>537</v>
      </c>
      <c r="D397" s="7" t="s">
        <v>270</v>
      </c>
      <c r="E397" s="5" t="s">
        <v>322</v>
      </c>
      <c r="F397" s="5" t="str">
        <f>VLOOKUP(C397,'[1]7、重新确认支持的项目列表'!$C:$E,2,FALSE)</f>
        <v>4401963G5M</v>
      </c>
      <c r="G397" s="5">
        <f>IFERROR(VLOOKUP(C397,'[2]企业经营情况表（市场监管局）'!R$1:S$23,2,FALSE),0)</f>
        <v>0</v>
      </c>
      <c r="H397" s="5">
        <v>0</v>
      </c>
      <c r="I397" s="13">
        <v>16380</v>
      </c>
      <c r="J397" s="15">
        <v>13104</v>
      </c>
      <c r="K397" s="15">
        <v>12800</v>
      </c>
      <c r="L397" s="15">
        <v>10240</v>
      </c>
    </row>
    <row r="398" spans="1:12" ht="24">
      <c r="A398" s="5">
        <v>394</v>
      </c>
      <c r="B398" s="6" t="s">
        <v>287</v>
      </c>
      <c r="C398" s="7" t="s">
        <v>537</v>
      </c>
      <c r="D398" s="7" t="s">
        <v>270</v>
      </c>
      <c r="E398" s="5" t="s">
        <v>322</v>
      </c>
      <c r="F398" s="5" t="str">
        <f>VLOOKUP(C398,'[1]7、重新确认支持的项目列表'!$C:$E,2,FALSE)</f>
        <v>4401963G5M</v>
      </c>
      <c r="G398" s="5">
        <f>IFERROR(VLOOKUP(C398,'[2]企业经营情况表（市场监管局）'!R$1:S$23,2,FALSE),0)</f>
        <v>0</v>
      </c>
      <c r="H398" s="5">
        <v>0</v>
      </c>
      <c r="I398" s="13">
        <v>16380</v>
      </c>
      <c r="J398" s="15">
        <v>13104</v>
      </c>
      <c r="K398" s="15">
        <v>12800</v>
      </c>
      <c r="L398" s="15">
        <v>10240</v>
      </c>
    </row>
    <row r="399" spans="1:12" ht="24">
      <c r="A399" s="5">
        <v>395</v>
      </c>
      <c r="B399" s="6" t="s">
        <v>330</v>
      </c>
      <c r="C399" s="7" t="s">
        <v>537</v>
      </c>
      <c r="D399" s="7" t="s">
        <v>270</v>
      </c>
      <c r="E399" s="5" t="s">
        <v>322</v>
      </c>
      <c r="F399" s="5" t="str">
        <f>VLOOKUP(C399,'[1]7、重新确认支持的项目列表'!$C:$E,2,FALSE)</f>
        <v>4401963G5M</v>
      </c>
      <c r="G399" s="5">
        <f>IFERROR(VLOOKUP(C399,'[2]企业经营情况表（市场监管局）'!R$1:S$23,2,FALSE),0)</f>
        <v>0</v>
      </c>
      <c r="H399" s="5">
        <v>0</v>
      </c>
      <c r="I399" s="13">
        <v>16380</v>
      </c>
      <c r="J399" s="15">
        <v>13104</v>
      </c>
      <c r="K399" s="15">
        <v>12800</v>
      </c>
      <c r="L399" s="15">
        <v>10240</v>
      </c>
    </row>
    <row r="400" spans="1:12" ht="24">
      <c r="A400" s="5">
        <v>396</v>
      </c>
      <c r="B400" s="6" t="s">
        <v>323</v>
      </c>
      <c r="C400" s="7" t="s">
        <v>538</v>
      </c>
      <c r="D400" s="7" t="s">
        <v>270</v>
      </c>
      <c r="E400" s="5" t="s">
        <v>322</v>
      </c>
      <c r="F400" s="5">
        <f>VLOOKUP(C400,'[1]7、重新确认支持的项目列表'!$C:$E,2,FALSE)</f>
        <v>4401965547</v>
      </c>
      <c r="G400" s="5">
        <f>IFERROR(VLOOKUP(C400,'[2]企业经营情况表（市场监管局）'!R$1:S$23,2,FALSE),0)</f>
        <v>0</v>
      </c>
      <c r="H400" s="5">
        <f>VLOOKUP(C400,'[1]7、重新确认支持的项目列表'!$C:$E,3,FALSE)</f>
        <v>0</v>
      </c>
      <c r="I400" s="13">
        <v>20800</v>
      </c>
      <c r="J400" s="15">
        <v>16640</v>
      </c>
      <c r="K400" s="15">
        <v>20800</v>
      </c>
      <c r="L400" s="15">
        <v>16640</v>
      </c>
    </row>
    <row r="401" spans="1:12" ht="24">
      <c r="A401" s="5">
        <v>397</v>
      </c>
      <c r="B401" s="6" t="s">
        <v>330</v>
      </c>
      <c r="C401" s="7" t="s">
        <v>538</v>
      </c>
      <c r="D401" s="7" t="s">
        <v>270</v>
      </c>
      <c r="E401" s="5" t="s">
        <v>322</v>
      </c>
      <c r="F401" s="5">
        <f>VLOOKUP(C401,'[1]7、重新确认支持的项目列表'!$C:$E,2,FALSE)</f>
        <v>4401965547</v>
      </c>
      <c r="G401" s="5">
        <f>IFERROR(VLOOKUP(C401,'[2]企业经营情况表（市场监管局）'!R$1:S$23,2,FALSE),0)</f>
        <v>0</v>
      </c>
      <c r="H401" s="5">
        <f>VLOOKUP(C401,'[1]7、重新确认支持的项目列表'!$C:$E,3,FALSE)</f>
        <v>0</v>
      </c>
      <c r="I401" s="13">
        <v>20800</v>
      </c>
      <c r="J401" s="15">
        <v>16640</v>
      </c>
      <c r="K401" s="15">
        <v>20800</v>
      </c>
      <c r="L401" s="15">
        <v>16640</v>
      </c>
    </row>
    <row r="402" spans="1:12" ht="24">
      <c r="A402" s="5">
        <v>398</v>
      </c>
      <c r="B402" s="6" t="s">
        <v>287</v>
      </c>
      <c r="C402" s="7" t="s">
        <v>538</v>
      </c>
      <c r="D402" s="7" t="s">
        <v>270</v>
      </c>
      <c r="E402" s="5" t="s">
        <v>322</v>
      </c>
      <c r="F402" s="5">
        <f>VLOOKUP(C402,'[1]7、重新确认支持的项目列表'!$C:$E,2,FALSE)</f>
        <v>4401965547</v>
      </c>
      <c r="G402" s="5">
        <f>IFERROR(VLOOKUP(C402,'[2]企业经营情况表（市场监管局）'!R$1:S$23,2,FALSE),0)</f>
        <v>0</v>
      </c>
      <c r="H402" s="5">
        <f>VLOOKUP(C402,'[1]7、重新确认支持的项目列表'!$C:$E,3,FALSE)</f>
        <v>0</v>
      </c>
      <c r="I402" s="13">
        <v>20800</v>
      </c>
      <c r="J402" s="15">
        <v>16640</v>
      </c>
      <c r="K402" s="15">
        <v>20800</v>
      </c>
      <c r="L402" s="15">
        <v>16640</v>
      </c>
    </row>
    <row r="403" spans="1:12" ht="24">
      <c r="A403" s="5">
        <v>399</v>
      </c>
      <c r="B403" s="6" t="s">
        <v>326</v>
      </c>
      <c r="C403" s="7" t="s">
        <v>539</v>
      </c>
      <c r="D403" s="7" t="s">
        <v>270</v>
      </c>
      <c r="E403" s="5" t="s">
        <v>322</v>
      </c>
      <c r="F403" s="5" t="str">
        <f>VLOOKUP(C403,'[1]7、重新确认支持的项目列表'!$C:$E,2,FALSE)</f>
        <v>4401960DKV</v>
      </c>
      <c r="G403" s="5">
        <f>IFERROR(VLOOKUP(C403,'[2]企业经营情况表（市场监管局）'!R$1:S$23,2,FALSE),0)</f>
        <v>0</v>
      </c>
      <c r="H403" s="5">
        <v>0</v>
      </c>
      <c r="I403" s="13">
        <v>35800</v>
      </c>
      <c r="J403" s="15">
        <v>28640</v>
      </c>
      <c r="K403" s="15">
        <v>35800</v>
      </c>
      <c r="L403" s="15">
        <v>28640</v>
      </c>
    </row>
    <row r="404" spans="1:12" ht="24">
      <c r="A404" s="5">
        <v>400</v>
      </c>
      <c r="B404" s="6" t="s">
        <v>346</v>
      </c>
      <c r="C404" s="7" t="s">
        <v>539</v>
      </c>
      <c r="D404" s="7" t="s">
        <v>270</v>
      </c>
      <c r="E404" s="5" t="s">
        <v>322</v>
      </c>
      <c r="F404" s="5" t="str">
        <f>VLOOKUP(C404,'[1]7、重新确认支持的项目列表'!$C:$E,2,FALSE)</f>
        <v>4401960DKV</v>
      </c>
      <c r="G404" s="5">
        <f>IFERROR(VLOOKUP(C404,'[2]企业经营情况表（市场监管局）'!R$1:S$23,2,FALSE),0)</f>
        <v>0</v>
      </c>
      <c r="H404" s="5">
        <v>0</v>
      </c>
      <c r="I404" s="13">
        <v>35800</v>
      </c>
      <c r="J404" s="15">
        <v>28640</v>
      </c>
      <c r="K404" s="15">
        <v>35800</v>
      </c>
      <c r="L404" s="15">
        <v>28640</v>
      </c>
    </row>
    <row r="405" spans="1:12" ht="24">
      <c r="A405" s="5">
        <v>401</v>
      </c>
      <c r="B405" s="6" t="s">
        <v>325</v>
      </c>
      <c r="C405" s="7" t="s">
        <v>540</v>
      </c>
      <c r="D405" s="7" t="s">
        <v>270</v>
      </c>
      <c r="E405" s="5" t="s">
        <v>322</v>
      </c>
      <c r="F405" s="5" t="str">
        <f>VLOOKUP(C405,'[1]7、重新确认支持的项目列表'!$C:$E,2,FALSE)</f>
        <v>44019690EY</v>
      </c>
      <c r="G405" s="5">
        <f>IFERROR(VLOOKUP(C405,'[2]企业经营情况表（市场监管局）'!R$1:S$23,2,FALSE),0)</f>
        <v>0</v>
      </c>
      <c r="H405" s="5">
        <v>0</v>
      </c>
      <c r="I405" s="13">
        <v>35800</v>
      </c>
      <c r="J405" s="15">
        <v>28640</v>
      </c>
      <c r="K405" s="15">
        <v>35800</v>
      </c>
      <c r="L405" s="15">
        <v>28640</v>
      </c>
    </row>
    <row r="406" spans="1:12" ht="24">
      <c r="A406" s="5">
        <v>402</v>
      </c>
      <c r="B406" s="6" t="s">
        <v>541</v>
      </c>
      <c r="C406" s="7" t="s">
        <v>542</v>
      </c>
      <c r="D406" s="7" t="s">
        <v>270</v>
      </c>
      <c r="E406" s="5" t="s">
        <v>322</v>
      </c>
      <c r="F406" s="5" t="str">
        <f>VLOOKUP(C406,'[1]7、重新确认支持的项目列表'!$C:$E,2,FALSE)</f>
        <v>4401963B1X</v>
      </c>
      <c r="G406" s="5">
        <f>IFERROR(VLOOKUP(C406,'[2]企业经营情况表（市场监管局）'!R$1:S$23,2,FALSE),0)</f>
        <v>0</v>
      </c>
      <c r="H406" s="5">
        <f>VLOOKUP(C406,'[1]7、重新确认支持的项目列表'!$C:$E,3,FALSE)</f>
        <v>2446.0401000000002</v>
      </c>
      <c r="I406" s="13">
        <v>89700</v>
      </c>
      <c r="J406" s="15">
        <v>30000</v>
      </c>
      <c r="K406" s="15">
        <v>49833.33</v>
      </c>
      <c r="L406" s="15">
        <v>30000</v>
      </c>
    </row>
    <row r="407" spans="1:12" ht="24">
      <c r="A407" s="5">
        <v>403</v>
      </c>
      <c r="B407" s="6" t="s">
        <v>343</v>
      </c>
      <c r="C407" s="7" t="s">
        <v>543</v>
      </c>
      <c r="D407" s="7" t="s">
        <v>270</v>
      </c>
      <c r="E407" s="5" t="s">
        <v>322</v>
      </c>
      <c r="F407" s="5" t="str">
        <f>VLOOKUP(C407,'[1]7、重新确认支持的项目列表'!$C:$E,2,FALSE)</f>
        <v>4401963DY2</v>
      </c>
      <c r="G407" s="5">
        <f>IFERROR(VLOOKUP(C407,'[2]企业经营情况表（市场监管局）'!R$1:S$23,2,FALSE),0)</f>
        <v>0</v>
      </c>
      <c r="H407" s="5">
        <f>VLOOKUP(C407,'[1]7、重新确认支持的项目列表'!$C:$E,3,FALSE)</f>
        <v>29.188800000000001</v>
      </c>
      <c r="I407" s="13">
        <v>12800</v>
      </c>
      <c r="J407" s="15">
        <v>10240</v>
      </c>
      <c r="K407" s="15">
        <v>12800</v>
      </c>
      <c r="L407" s="15">
        <v>10240</v>
      </c>
    </row>
    <row r="408" spans="1:12" ht="24">
      <c r="A408" s="5">
        <v>404</v>
      </c>
      <c r="B408" s="6" t="s">
        <v>326</v>
      </c>
      <c r="C408" s="7" t="s">
        <v>543</v>
      </c>
      <c r="D408" s="7" t="s">
        <v>270</v>
      </c>
      <c r="E408" s="5" t="s">
        <v>322</v>
      </c>
      <c r="F408" s="5" t="str">
        <f>VLOOKUP(C408,'[1]7、重新确认支持的项目列表'!$C:$E,2,FALSE)</f>
        <v>4401963DY2</v>
      </c>
      <c r="G408" s="5">
        <f>IFERROR(VLOOKUP(C408,'[2]企业经营情况表（市场监管局）'!R$1:S$23,2,FALSE),0)</f>
        <v>0</v>
      </c>
      <c r="H408" s="5">
        <f>VLOOKUP(C408,'[1]7、重新确认支持的项目列表'!$C:$E,3,FALSE)</f>
        <v>29.188800000000001</v>
      </c>
      <c r="I408" s="13">
        <v>12800</v>
      </c>
      <c r="J408" s="15">
        <v>10240</v>
      </c>
      <c r="K408" s="15">
        <v>12800</v>
      </c>
      <c r="L408" s="15">
        <v>10240</v>
      </c>
    </row>
    <row r="409" spans="1:12" ht="24">
      <c r="A409" s="5">
        <v>405</v>
      </c>
      <c r="B409" s="6" t="s">
        <v>325</v>
      </c>
      <c r="C409" s="7" t="s">
        <v>543</v>
      </c>
      <c r="D409" s="7" t="s">
        <v>270</v>
      </c>
      <c r="E409" s="5" t="s">
        <v>322</v>
      </c>
      <c r="F409" s="5" t="str">
        <f>VLOOKUP(C409,'[1]7、重新确认支持的项目列表'!$C:$E,2,FALSE)</f>
        <v>4401963DY2</v>
      </c>
      <c r="G409" s="5">
        <f>IFERROR(VLOOKUP(C409,'[2]企业经营情况表（市场监管局）'!R$1:S$23,2,FALSE),0)</f>
        <v>0</v>
      </c>
      <c r="H409" s="5">
        <f>VLOOKUP(C409,'[1]7、重新确认支持的项目列表'!$C:$E,3,FALSE)</f>
        <v>29.188800000000001</v>
      </c>
      <c r="I409" s="13">
        <v>12800</v>
      </c>
      <c r="J409" s="15">
        <v>10240</v>
      </c>
      <c r="K409" s="15">
        <v>12800</v>
      </c>
      <c r="L409" s="15">
        <v>10240</v>
      </c>
    </row>
    <row r="410" spans="1:12" ht="24">
      <c r="A410" s="5">
        <v>406</v>
      </c>
      <c r="B410" s="6" t="s">
        <v>371</v>
      </c>
      <c r="C410" s="7" t="s">
        <v>544</v>
      </c>
      <c r="D410" s="7" t="s">
        <v>270</v>
      </c>
      <c r="E410" s="5" t="s">
        <v>322</v>
      </c>
      <c r="F410" s="5" t="str">
        <f>VLOOKUP(C410,'[1]7、重新确认支持的项目列表'!$C:$E,2,FALSE)</f>
        <v>4401963DCV</v>
      </c>
      <c r="G410" s="5">
        <f>IFERROR(VLOOKUP(C410,'[2]企业经营情况表（市场监管局）'!R$1:S$23,2,FALSE),0)</f>
        <v>0</v>
      </c>
      <c r="H410" s="5">
        <v>0</v>
      </c>
      <c r="I410" s="13">
        <v>63600</v>
      </c>
      <c r="J410" s="15">
        <v>30000</v>
      </c>
      <c r="K410" s="15">
        <v>47700</v>
      </c>
      <c r="L410" s="15">
        <v>30000</v>
      </c>
    </row>
    <row r="411" spans="1:12" ht="24">
      <c r="A411" s="5">
        <v>407</v>
      </c>
      <c r="B411" s="6" t="s">
        <v>371</v>
      </c>
      <c r="C411" s="7" t="s">
        <v>545</v>
      </c>
      <c r="D411" s="7" t="s">
        <v>270</v>
      </c>
      <c r="E411" s="5" t="s">
        <v>322</v>
      </c>
      <c r="F411" s="5" t="str">
        <f>VLOOKUP(C411,'[1]7、重新确认支持的项目列表'!$C:$E,2,FALSE)</f>
        <v>4401963L57</v>
      </c>
      <c r="G411" s="5">
        <f>IFERROR(VLOOKUP(C411,'[2]企业经营情况表（市场监管局）'!R$1:S$23,2,FALSE),0)</f>
        <v>0</v>
      </c>
      <c r="H411" s="5">
        <f>VLOOKUP(C411,'[1]7、重新确认支持的项目列表'!$C:$E,3,FALSE)</f>
        <v>112.9067</v>
      </c>
      <c r="I411" s="13">
        <v>47700</v>
      </c>
      <c r="J411" s="15">
        <v>30000</v>
      </c>
      <c r="K411" s="15">
        <v>47700</v>
      </c>
      <c r="L411" s="15">
        <v>30000</v>
      </c>
    </row>
    <row r="412" spans="1:12" ht="24">
      <c r="A412" s="5">
        <v>408</v>
      </c>
      <c r="B412" s="6" t="s">
        <v>325</v>
      </c>
      <c r="C412" s="7" t="s">
        <v>546</v>
      </c>
      <c r="D412" s="7" t="s">
        <v>270</v>
      </c>
      <c r="E412" s="5" t="s">
        <v>322</v>
      </c>
      <c r="F412" s="5" t="str">
        <f>VLOOKUP(C412,'[1]7、重新确认支持的项目列表'!$C:$E,2,FALSE)</f>
        <v>4401963L7S</v>
      </c>
      <c r="G412" s="5">
        <f>IFERROR(VLOOKUP(C412,'[2]企业经营情况表（市场监管局）'!R$1:S$23,2,FALSE),0)</f>
        <v>0</v>
      </c>
      <c r="H412" s="5">
        <f>VLOOKUP(C412,'[1]7、重新确认支持的项目列表'!$C:$E,3,FALSE)</f>
        <v>150.39840000000001</v>
      </c>
      <c r="I412" s="13">
        <v>35800</v>
      </c>
      <c r="J412" s="15">
        <v>28640</v>
      </c>
      <c r="K412" s="15">
        <v>35800</v>
      </c>
      <c r="L412" s="15">
        <v>28640</v>
      </c>
    </row>
    <row r="413" spans="1:12" ht="24">
      <c r="A413" s="5">
        <v>409</v>
      </c>
      <c r="B413" s="6" t="s">
        <v>326</v>
      </c>
      <c r="C413" s="7" t="s">
        <v>547</v>
      </c>
      <c r="D413" s="7" t="s">
        <v>270</v>
      </c>
      <c r="E413" s="5" t="s">
        <v>322</v>
      </c>
      <c r="F413" s="5" t="str">
        <f>VLOOKUP(C413,'[1]7、重新确认支持的项目列表'!$C:$E,2,FALSE)</f>
        <v>44019639L7</v>
      </c>
      <c r="G413" s="5">
        <f>IFERROR(VLOOKUP(C413,'[2]企业经营情况表（市场监管局）'!R$1:S$23,2,FALSE),0)</f>
        <v>0</v>
      </c>
      <c r="H413" s="5">
        <f>VLOOKUP(C413,'[1]7、重新确认支持的项目列表'!$C:$E,3,FALSE)</f>
        <v>19823.590400000001</v>
      </c>
      <c r="I413" s="13">
        <v>19600</v>
      </c>
      <c r="J413" s="15">
        <v>15680</v>
      </c>
      <c r="K413" s="15">
        <v>19600</v>
      </c>
      <c r="L413" s="15">
        <v>15680</v>
      </c>
    </row>
    <row r="414" spans="1:12" ht="24">
      <c r="A414" s="5">
        <v>410</v>
      </c>
      <c r="B414" s="6" t="s">
        <v>403</v>
      </c>
      <c r="C414" s="7" t="s">
        <v>548</v>
      </c>
      <c r="D414" s="7" t="s">
        <v>270</v>
      </c>
      <c r="E414" s="5" t="s">
        <v>322</v>
      </c>
      <c r="F414" s="5">
        <f>VLOOKUP(C414,'[1]7、重新确认支持的项目列表'!$C:$E,2,FALSE)</f>
        <v>4451967085</v>
      </c>
      <c r="G414" s="5">
        <f>IFERROR(VLOOKUP(C414,'[2]企业经营情况表（市场监管局）'!R$1:S$23,2,FALSE),0)</f>
        <v>0</v>
      </c>
      <c r="H414" s="5">
        <f>VLOOKUP(C414,'[1]7、重新确认支持的项目列表'!$C:$E,3,FALSE)</f>
        <v>311.75529999999998</v>
      </c>
      <c r="I414" s="13">
        <v>35800</v>
      </c>
      <c r="J414" s="15">
        <v>30000</v>
      </c>
      <c r="K414" s="15">
        <v>35800</v>
      </c>
      <c r="L414" s="15">
        <v>28640</v>
      </c>
    </row>
    <row r="415" spans="1:12" ht="24">
      <c r="A415" s="5">
        <v>411</v>
      </c>
      <c r="B415" s="6" t="s">
        <v>523</v>
      </c>
      <c r="C415" s="7" t="s">
        <v>549</v>
      </c>
      <c r="D415" s="7" t="s">
        <v>270</v>
      </c>
      <c r="E415" s="5" t="s">
        <v>322</v>
      </c>
      <c r="F415" s="5" t="str">
        <f>VLOOKUP(C415,'[1]7、重新确认支持的项目列表'!$C:$E,2,FALSE)</f>
        <v>4401960K8J</v>
      </c>
      <c r="G415" s="5">
        <f>IFERROR(VLOOKUP(C415,'[2]企业经营情况表（市场监管局）'!R$1:S$23,2,FALSE),0)</f>
        <v>0</v>
      </c>
      <c r="H415" s="5">
        <f>VLOOKUP(C415,'[1]7、重新确认支持的项目列表'!$C:$E,3,FALSE)</f>
        <v>1165.4583</v>
      </c>
      <c r="I415" s="13">
        <v>40882.5</v>
      </c>
      <c r="J415" s="15">
        <v>30000</v>
      </c>
      <c r="K415" s="15">
        <v>40882.5</v>
      </c>
      <c r="L415" s="15">
        <v>30000</v>
      </c>
    </row>
    <row r="416" spans="1:12" ht="24">
      <c r="A416" s="5">
        <v>412</v>
      </c>
      <c r="B416" s="6" t="s">
        <v>409</v>
      </c>
      <c r="C416" s="7" t="s">
        <v>549</v>
      </c>
      <c r="D416" s="7" t="s">
        <v>270</v>
      </c>
      <c r="E416" s="5" t="s">
        <v>322</v>
      </c>
      <c r="F416" s="5" t="str">
        <f>VLOOKUP(C416,'[1]7、重新确认支持的项目列表'!$C:$E,2,FALSE)</f>
        <v>4401960K8J</v>
      </c>
      <c r="G416" s="5">
        <f>IFERROR(VLOOKUP(C416,'[2]企业经营情况表（市场监管局）'!R$1:S$23,2,FALSE),0)</f>
        <v>0</v>
      </c>
      <c r="H416" s="5">
        <f>VLOOKUP(C416,'[1]7、重新确认支持的项目列表'!$C:$E,3,FALSE)</f>
        <v>1165.4583</v>
      </c>
      <c r="I416" s="13">
        <v>35000</v>
      </c>
      <c r="J416" s="15">
        <v>28000</v>
      </c>
      <c r="K416" s="15">
        <v>35000</v>
      </c>
      <c r="L416" s="15">
        <v>28000</v>
      </c>
    </row>
    <row r="417" spans="1:12" ht="24">
      <c r="A417" s="5">
        <v>413</v>
      </c>
      <c r="B417" s="6" t="s">
        <v>386</v>
      </c>
      <c r="C417" s="7" t="s">
        <v>550</v>
      </c>
      <c r="D417" s="7" t="s">
        <v>270</v>
      </c>
      <c r="E417" s="5" t="s">
        <v>322</v>
      </c>
      <c r="F417" s="5" t="str">
        <f>VLOOKUP(C417,'[1]7、重新确认支持的项目列表'!$C:$E,2,FALSE)</f>
        <v>4401966F5D</v>
      </c>
      <c r="G417" s="5">
        <f>IFERROR(VLOOKUP(C417,'[2]企业经营情况表（市场监管局）'!R$1:S$23,2,FALSE),0)</f>
        <v>0</v>
      </c>
      <c r="H417" s="5">
        <f>VLOOKUP(C417,'[1]7、重新确认支持的项目列表'!$C:$E,3,FALSE)</f>
        <v>1161.1853000000001</v>
      </c>
      <c r="I417" s="13">
        <v>108900</v>
      </c>
      <c r="J417" s="15">
        <v>30000</v>
      </c>
      <c r="K417" s="15">
        <v>52200</v>
      </c>
      <c r="L417" s="15">
        <v>30000</v>
      </c>
    </row>
    <row r="418" spans="1:12" ht="24">
      <c r="A418" s="5">
        <v>414</v>
      </c>
      <c r="B418" s="6" t="s">
        <v>384</v>
      </c>
      <c r="C418" s="7" t="s">
        <v>550</v>
      </c>
      <c r="D418" s="7" t="s">
        <v>270</v>
      </c>
      <c r="E418" s="5" t="s">
        <v>322</v>
      </c>
      <c r="F418" s="5" t="str">
        <f>VLOOKUP(C418,'[1]7、重新确认支持的项目列表'!$C:$E,2,FALSE)</f>
        <v>4401966F5D</v>
      </c>
      <c r="G418" s="5">
        <f>IFERROR(VLOOKUP(C418,'[2]企业经营情况表（市场监管局）'!R$1:S$23,2,FALSE),0)</f>
        <v>0</v>
      </c>
      <c r="H418" s="5">
        <f>VLOOKUP(C418,'[1]7、重新确认支持的项目列表'!$C:$E,3,FALSE)</f>
        <v>1161.1853000000001</v>
      </c>
      <c r="I418" s="13">
        <v>137500</v>
      </c>
      <c r="J418" s="15">
        <v>30000</v>
      </c>
      <c r="K418" s="15">
        <v>43000</v>
      </c>
      <c r="L418" s="15">
        <v>30000</v>
      </c>
    </row>
    <row r="419" spans="1:12" ht="24">
      <c r="A419" s="5">
        <v>415</v>
      </c>
      <c r="B419" s="6" t="s">
        <v>327</v>
      </c>
      <c r="C419" s="7" t="s">
        <v>551</v>
      </c>
      <c r="D419" s="7" t="s">
        <v>270</v>
      </c>
      <c r="E419" s="5" t="s">
        <v>322</v>
      </c>
      <c r="F419" s="5" t="str">
        <f>VLOOKUP(C419,'[1]7、重新确认支持的项目列表'!$C:$E,2,FALSE)</f>
        <v>44019690LE</v>
      </c>
      <c r="G419" s="5">
        <f>IFERROR(VLOOKUP(C419,'[2]企业经营情况表（市场监管局）'!R$1:S$23,2,FALSE),0)</f>
        <v>0</v>
      </c>
      <c r="H419" s="5">
        <f>VLOOKUP(C419,'[1]7、重新确认支持的项目列表'!$C:$E,3,FALSE)</f>
        <v>604.76139999999998</v>
      </c>
      <c r="I419" s="13">
        <v>35800</v>
      </c>
      <c r="J419" s="15">
        <v>28640</v>
      </c>
      <c r="K419" s="15">
        <v>35800</v>
      </c>
      <c r="L419" s="15">
        <v>28640</v>
      </c>
    </row>
    <row r="420" spans="1:12" ht="24">
      <c r="A420" s="5">
        <v>416</v>
      </c>
      <c r="B420" s="6" t="s">
        <v>325</v>
      </c>
      <c r="C420" s="7" t="s">
        <v>552</v>
      </c>
      <c r="D420" s="7" t="s">
        <v>270</v>
      </c>
      <c r="E420" s="5" t="s">
        <v>322</v>
      </c>
      <c r="F420" s="5" t="str">
        <f>VLOOKUP(C420,'[1]7、重新确认支持的项目列表'!$C:$E,2,FALSE)</f>
        <v>4401960MWG</v>
      </c>
      <c r="G420" s="5">
        <f>IFERROR(VLOOKUP(C420,'[2]企业经营情况表（市场监管局）'!R$1:S$23,2,FALSE),0)</f>
        <v>0</v>
      </c>
      <c r="H420" s="5">
        <f>VLOOKUP(C420,'[1]7、重新确认支持的项目列表'!$C:$E,3,FALSE)</f>
        <v>199.5727</v>
      </c>
      <c r="I420" s="13">
        <v>39380</v>
      </c>
      <c r="J420" s="15">
        <v>30000</v>
      </c>
      <c r="K420" s="15">
        <v>35800</v>
      </c>
      <c r="L420" s="15">
        <v>28640</v>
      </c>
    </row>
    <row r="421" spans="1:12" ht="24">
      <c r="A421" s="5">
        <v>417</v>
      </c>
      <c r="B421" s="6" t="s">
        <v>343</v>
      </c>
      <c r="C421" s="7" t="s">
        <v>553</v>
      </c>
      <c r="D421" s="7" t="s">
        <v>270</v>
      </c>
      <c r="E421" s="5" t="s">
        <v>322</v>
      </c>
      <c r="F421" s="5" t="str">
        <f>VLOOKUP(C421,'[1]7、重新确认支持的项目列表'!$C:$E,2,FALSE)</f>
        <v>44019691MD</v>
      </c>
      <c r="G421" s="5">
        <f>IFERROR(VLOOKUP(C421,'[2]企业经营情况表（市场监管局）'!R$1:S$23,2,FALSE),0)</f>
        <v>0</v>
      </c>
      <c r="H421" s="5">
        <f>VLOOKUP(C421,'[1]7、重新确认支持的项目列表'!$C:$E,3,FALSE)</f>
        <v>5847.7780000000002</v>
      </c>
      <c r="I421" s="13">
        <v>35800</v>
      </c>
      <c r="J421" s="15">
        <v>28640</v>
      </c>
      <c r="K421" s="15">
        <v>35800</v>
      </c>
      <c r="L421" s="15">
        <v>28640</v>
      </c>
    </row>
    <row r="422" spans="1:12" ht="24">
      <c r="A422" s="5">
        <v>418</v>
      </c>
      <c r="B422" s="6" t="s">
        <v>409</v>
      </c>
      <c r="C422" s="7" t="s">
        <v>554</v>
      </c>
      <c r="D422" s="7" t="s">
        <v>270</v>
      </c>
      <c r="E422" s="5" t="s">
        <v>322</v>
      </c>
      <c r="F422" s="5">
        <f>VLOOKUP(C422,'[1]7、重新确认支持的项目列表'!$C:$E,2,FALSE)</f>
        <v>4451966330</v>
      </c>
      <c r="G422" s="5">
        <f>IFERROR(VLOOKUP(C422,'[2]企业经营情况表（市场监管局）'!R$1:S$23,2,FALSE),0)</f>
        <v>0</v>
      </c>
      <c r="H422" s="5">
        <f>VLOOKUP(C422,'[1]7、重新确认支持的项目列表'!$C:$E,3,FALSE)</f>
        <v>16.6859</v>
      </c>
      <c r="I422" s="13">
        <v>35000</v>
      </c>
      <c r="J422" s="15">
        <v>30000</v>
      </c>
      <c r="K422" s="15">
        <v>35000</v>
      </c>
      <c r="L422" s="15">
        <v>28000</v>
      </c>
    </row>
    <row r="423" spans="1:12" ht="24">
      <c r="A423" s="5">
        <v>419</v>
      </c>
      <c r="B423" s="6" t="s">
        <v>325</v>
      </c>
      <c r="C423" s="7" t="s">
        <v>555</v>
      </c>
      <c r="D423" s="7" t="s">
        <v>270</v>
      </c>
      <c r="E423" s="5" t="s">
        <v>322</v>
      </c>
      <c r="F423" s="5" t="str">
        <f>VLOOKUP(C423,'[1]7、重新确认支持的项目列表'!$C:$E,2,FALSE)</f>
        <v>4401963ANK</v>
      </c>
      <c r="G423" s="5">
        <f>IFERROR(VLOOKUP(C423,'[2]企业经营情况表（市场监管局）'!R$1:S$23,2,FALSE),0)</f>
        <v>0</v>
      </c>
      <c r="H423" s="5">
        <f>VLOOKUP(C423,'[1]7、重新确认支持的项目列表'!$C:$E,3,FALSE)</f>
        <v>4388.8054000000002</v>
      </c>
      <c r="I423" s="13">
        <v>35800</v>
      </c>
      <c r="J423" s="15">
        <v>28640</v>
      </c>
      <c r="K423" s="15">
        <v>35800</v>
      </c>
      <c r="L423" s="15">
        <v>28640</v>
      </c>
    </row>
    <row r="424" spans="1:12" ht="24">
      <c r="A424" s="5">
        <v>420</v>
      </c>
      <c r="B424" s="6" t="s">
        <v>326</v>
      </c>
      <c r="C424" s="7" t="s">
        <v>555</v>
      </c>
      <c r="D424" s="7" t="s">
        <v>270</v>
      </c>
      <c r="E424" s="5" t="s">
        <v>322</v>
      </c>
      <c r="F424" s="5" t="str">
        <f>VLOOKUP(C424,'[1]7、重新确认支持的项目列表'!$C:$E,2,FALSE)</f>
        <v>4401963ANK</v>
      </c>
      <c r="G424" s="5">
        <f>IFERROR(VLOOKUP(C424,'[2]企业经营情况表（市场监管局）'!R$1:S$23,2,FALSE),0)</f>
        <v>0</v>
      </c>
      <c r="H424" s="5">
        <f>VLOOKUP(C424,'[1]7、重新确认支持的项目列表'!$C:$E,3,FALSE)</f>
        <v>4388.8054000000002</v>
      </c>
      <c r="I424" s="13">
        <v>35800</v>
      </c>
      <c r="J424" s="15">
        <v>28640</v>
      </c>
      <c r="K424" s="15">
        <v>35800</v>
      </c>
      <c r="L424" s="15">
        <v>28640</v>
      </c>
    </row>
    <row r="425" spans="1:12" ht="24">
      <c r="A425" s="5">
        <v>421</v>
      </c>
      <c r="B425" s="6" t="s">
        <v>287</v>
      </c>
      <c r="C425" s="7" t="s">
        <v>555</v>
      </c>
      <c r="D425" s="7" t="s">
        <v>270</v>
      </c>
      <c r="E425" s="5" t="s">
        <v>322</v>
      </c>
      <c r="F425" s="5" t="str">
        <f>VLOOKUP(C425,'[1]7、重新确认支持的项目列表'!$C:$E,2,FALSE)</f>
        <v>4401963ANK</v>
      </c>
      <c r="G425" s="5">
        <f>IFERROR(VLOOKUP(C425,'[2]企业经营情况表（市场监管局）'!R$1:S$23,2,FALSE),0)</f>
        <v>0</v>
      </c>
      <c r="H425" s="5">
        <f>VLOOKUP(C425,'[1]7、重新确认支持的项目列表'!$C:$E,3,FALSE)</f>
        <v>4388.8054000000002</v>
      </c>
      <c r="I425" s="13">
        <v>35800</v>
      </c>
      <c r="J425" s="15">
        <v>28640</v>
      </c>
      <c r="K425" s="15">
        <v>35800</v>
      </c>
      <c r="L425" s="15">
        <v>28640</v>
      </c>
    </row>
    <row r="426" spans="1:12" ht="24">
      <c r="A426" s="5">
        <v>422</v>
      </c>
      <c r="B426" s="6" t="s">
        <v>326</v>
      </c>
      <c r="C426" s="7" t="s">
        <v>556</v>
      </c>
      <c r="D426" s="7" t="s">
        <v>270</v>
      </c>
      <c r="E426" s="5" t="s">
        <v>322</v>
      </c>
      <c r="F426" s="5" t="str">
        <f>VLOOKUP(C426,'[1]7、重新确认支持的项目列表'!$C:$E,2,FALSE)</f>
        <v>4401963BWT</v>
      </c>
      <c r="G426" s="5">
        <f>IFERROR(VLOOKUP(C426,'[2]企业经营情况表（市场监管局）'!R$1:S$23,2,FALSE),0)</f>
        <v>0</v>
      </c>
      <c r="H426" s="5">
        <f>VLOOKUP(C426,'[1]7、重新确认支持的项目列表'!$C:$E,3,FALSE)</f>
        <v>21307.2431</v>
      </c>
      <c r="I426" s="13">
        <v>35800</v>
      </c>
      <c r="J426" s="15">
        <v>28640</v>
      </c>
      <c r="K426" s="15">
        <v>35800</v>
      </c>
      <c r="L426" s="15">
        <v>28640</v>
      </c>
    </row>
    <row r="427" spans="1:12" ht="24">
      <c r="A427" s="5">
        <v>423</v>
      </c>
      <c r="B427" s="6" t="s">
        <v>343</v>
      </c>
      <c r="C427" s="7" t="s">
        <v>557</v>
      </c>
      <c r="D427" s="7" t="s">
        <v>270</v>
      </c>
      <c r="E427" s="5" t="s">
        <v>322</v>
      </c>
      <c r="F427" s="5">
        <f>VLOOKUP(C427,'[1]7、重新确认支持的项目列表'!$C:$E,2,FALSE)</f>
        <v>4401965607</v>
      </c>
      <c r="G427" s="5">
        <f>IFERROR(VLOOKUP(C427,'[2]企业经营情况表（市场监管局）'!R$1:S$23,2,FALSE),0)</f>
        <v>0</v>
      </c>
      <c r="H427" s="5">
        <f>VLOOKUP(C427,'[1]7、重新确认支持的项目列表'!$C:$E,3,FALSE)</f>
        <v>11230.7039</v>
      </c>
      <c r="I427" s="13">
        <v>20800</v>
      </c>
      <c r="J427" s="15">
        <v>16640</v>
      </c>
      <c r="K427" s="15">
        <v>20800</v>
      </c>
      <c r="L427" s="15">
        <v>16640</v>
      </c>
    </row>
    <row r="428" spans="1:12" ht="24">
      <c r="A428" s="5">
        <v>424</v>
      </c>
      <c r="B428" s="6" t="s">
        <v>287</v>
      </c>
      <c r="C428" s="7" t="s">
        <v>557</v>
      </c>
      <c r="D428" s="7" t="s">
        <v>270</v>
      </c>
      <c r="E428" s="5" t="s">
        <v>322</v>
      </c>
      <c r="F428" s="5">
        <f>VLOOKUP(C428,'[1]7、重新确认支持的项目列表'!$C:$E,2,FALSE)</f>
        <v>4401965607</v>
      </c>
      <c r="G428" s="5">
        <f>IFERROR(VLOOKUP(C428,'[2]企业经营情况表（市场监管局）'!R$1:S$23,2,FALSE),0)</f>
        <v>0</v>
      </c>
      <c r="H428" s="5">
        <f>VLOOKUP(C428,'[1]7、重新确认支持的项目列表'!$C:$E,3,FALSE)</f>
        <v>11230.7039</v>
      </c>
      <c r="I428" s="13">
        <v>20800</v>
      </c>
      <c r="J428" s="15">
        <v>16640</v>
      </c>
      <c r="K428" s="15">
        <v>20800</v>
      </c>
      <c r="L428" s="15">
        <v>16640</v>
      </c>
    </row>
    <row r="429" spans="1:12" ht="24">
      <c r="A429" s="5">
        <v>425</v>
      </c>
      <c r="B429" s="6" t="s">
        <v>411</v>
      </c>
      <c r="C429" s="7" t="s">
        <v>558</v>
      </c>
      <c r="D429" s="7" t="s">
        <v>270</v>
      </c>
      <c r="E429" s="5" t="s">
        <v>322</v>
      </c>
      <c r="F429" s="5" t="str">
        <f>VLOOKUP(C429,'[1]7、重新确认支持的项目列表'!$C:$E,2,FALSE)</f>
        <v>4401960PML</v>
      </c>
      <c r="G429" s="5">
        <f>IFERROR(VLOOKUP(C429,'[2]企业经营情况表（市场监管局）'!R$1:S$23,2,FALSE),0)</f>
        <v>0</v>
      </c>
      <c r="H429" s="5">
        <f>VLOOKUP(C429,'[1]7、重新确认支持的项目列表'!$C:$E,3,FALSE)</f>
        <v>1383.3199</v>
      </c>
      <c r="I429" s="13">
        <v>35000</v>
      </c>
      <c r="J429" s="15">
        <v>28000</v>
      </c>
      <c r="K429" s="15">
        <v>35000</v>
      </c>
      <c r="L429" s="15">
        <v>28000</v>
      </c>
    </row>
    <row r="430" spans="1:12" ht="24">
      <c r="A430" s="5">
        <v>426</v>
      </c>
      <c r="B430" s="6" t="s">
        <v>411</v>
      </c>
      <c r="C430" s="7" t="s">
        <v>559</v>
      </c>
      <c r="D430" s="7" t="s">
        <v>270</v>
      </c>
      <c r="E430" s="5" t="s">
        <v>322</v>
      </c>
      <c r="F430" s="5" t="str">
        <f>VLOOKUP(C430,'[1]7、重新确认支持的项目列表'!$C:$E,2,FALSE)</f>
        <v>4401963KPD</v>
      </c>
      <c r="G430" s="5">
        <f>IFERROR(VLOOKUP(C430,'[2]企业经营情况表（市场监管局）'!R$1:S$23,2,FALSE),0)</f>
        <v>0</v>
      </c>
      <c r="H430" s="5">
        <f>VLOOKUP(C430,'[1]7、重新确认支持的项目列表'!$C:$E,3,FALSE)</f>
        <v>24.7927</v>
      </c>
      <c r="I430" s="13">
        <v>35000</v>
      </c>
      <c r="J430" s="15">
        <v>28000</v>
      </c>
      <c r="K430" s="15">
        <v>35000</v>
      </c>
      <c r="L430" s="15">
        <v>28000</v>
      </c>
    </row>
    <row r="431" spans="1:12" ht="24">
      <c r="A431" s="5">
        <v>427</v>
      </c>
      <c r="B431" s="6" t="s">
        <v>560</v>
      </c>
      <c r="C431" s="7" t="s">
        <v>561</v>
      </c>
      <c r="D431" s="7" t="s">
        <v>270</v>
      </c>
      <c r="E431" s="5" t="s">
        <v>322</v>
      </c>
      <c r="F431" s="5" t="str">
        <f>VLOOKUP(C431,'[1]7、重新确认支持的项目列表'!$C:$E,2,FALSE)</f>
        <v>4401963JHG</v>
      </c>
      <c r="G431" s="5">
        <f>IFERROR(VLOOKUP(C431,'[2]企业经营情况表（市场监管局）'!R$1:S$23,2,FALSE),0)</f>
        <v>0</v>
      </c>
      <c r="H431" s="5">
        <f>VLOOKUP(C431,'[1]7、重新确认支持的项目列表'!$C:$E,3,FALSE)</f>
        <v>554.4982</v>
      </c>
      <c r="I431" s="13">
        <v>52000</v>
      </c>
      <c r="J431" s="15">
        <v>30000</v>
      </c>
      <c r="K431" s="15">
        <v>52000</v>
      </c>
      <c r="L431" s="15">
        <v>30000</v>
      </c>
    </row>
    <row r="432" spans="1:12" ht="24">
      <c r="A432" s="5">
        <v>428</v>
      </c>
      <c r="B432" s="6" t="s">
        <v>179</v>
      </c>
      <c r="C432" s="7" t="s">
        <v>562</v>
      </c>
      <c r="D432" s="7" t="s">
        <v>270</v>
      </c>
      <c r="E432" s="5" t="s">
        <v>322</v>
      </c>
      <c r="F432" s="5" t="str">
        <f>VLOOKUP(C432,'[1]7、重新确认支持的项目列表'!$C:$E,2,FALSE)</f>
        <v>4401960MSJ</v>
      </c>
      <c r="G432" s="5">
        <f>IFERROR(VLOOKUP(C432,'[2]企业经营情况表（市场监管局）'!R$1:S$23,2,FALSE),0)</f>
        <v>0</v>
      </c>
      <c r="H432" s="5">
        <f>VLOOKUP(C432,'[1]7、重新确认支持的项目列表'!$C:$E,3,FALSE)</f>
        <v>702.14380000000006</v>
      </c>
      <c r="I432" s="13">
        <v>37800</v>
      </c>
      <c r="J432" s="15">
        <v>30000</v>
      </c>
      <c r="K432" s="15">
        <v>37800</v>
      </c>
      <c r="L432" s="15">
        <v>30000</v>
      </c>
    </row>
    <row r="433" spans="1:12" ht="24">
      <c r="A433" s="5">
        <v>429</v>
      </c>
      <c r="B433" s="6" t="s">
        <v>563</v>
      </c>
      <c r="C433" s="7" t="s">
        <v>562</v>
      </c>
      <c r="D433" s="7" t="s">
        <v>270</v>
      </c>
      <c r="E433" s="5" t="s">
        <v>322</v>
      </c>
      <c r="F433" s="5" t="str">
        <f>VLOOKUP(C433,'[1]7、重新确认支持的项目列表'!$C:$E,2,FALSE)</f>
        <v>4401960MSJ</v>
      </c>
      <c r="G433" s="5">
        <f>IFERROR(VLOOKUP(C433,'[2]企业经营情况表（市场监管局）'!R$1:S$23,2,FALSE),0)</f>
        <v>0</v>
      </c>
      <c r="H433" s="5">
        <f>VLOOKUP(C433,'[1]7、重新确认支持的项目列表'!$C:$E,3,FALSE)</f>
        <v>702.14380000000006</v>
      </c>
      <c r="I433" s="13">
        <v>58700</v>
      </c>
      <c r="J433" s="15">
        <v>30000</v>
      </c>
      <c r="K433" s="15">
        <v>47500</v>
      </c>
      <c r="L433" s="15">
        <v>30000</v>
      </c>
    </row>
    <row r="434" spans="1:12" ht="24">
      <c r="A434" s="5">
        <v>430</v>
      </c>
      <c r="B434" s="6" t="s">
        <v>326</v>
      </c>
      <c r="C434" s="7" t="s">
        <v>564</v>
      </c>
      <c r="D434" s="7" t="s">
        <v>270</v>
      </c>
      <c r="E434" s="5" t="s">
        <v>322</v>
      </c>
      <c r="F434" s="5" t="str">
        <f>VLOOKUP(C434,'[1]7、重新确认支持的项目列表'!$C:$E,2,FALSE)</f>
        <v>4401960HH0</v>
      </c>
      <c r="G434" s="5">
        <f>IFERROR(VLOOKUP(C434,'[2]企业经营情况表（市场监管局）'!R$1:S$23,2,FALSE),0)</f>
        <v>0</v>
      </c>
      <c r="H434" s="5">
        <f>VLOOKUP(C434,'[1]7、重新确认支持的项目列表'!$C:$E,3,FALSE)</f>
        <v>804.4461</v>
      </c>
      <c r="I434" s="13">
        <v>12800</v>
      </c>
      <c r="J434" s="15">
        <v>10240</v>
      </c>
      <c r="K434" s="15">
        <v>12800</v>
      </c>
      <c r="L434" s="15">
        <v>10240</v>
      </c>
    </row>
    <row r="435" spans="1:12" ht="24">
      <c r="A435" s="5">
        <v>431</v>
      </c>
      <c r="B435" s="6" t="s">
        <v>287</v>
      </c>
      <c r="C435" s="7" t="s">
        <v>564</v>
      </c>
      <c r="D435" s="7" t="s">
        <v>270</v>
      </c>
      <c r="E435" s="5" t="s">
        <v>322</v>
      </c>
      <c r="F435" s="5" t="str">
        <f>VLOOKUP(C435,'[1]7、重新确认支持的项目列表'!$C:$E,2,FALSE)</f>
        <v>4401960HH0</v>
      </c>
      <c r="G435" s="5">
        <f>IFERROR(VLOOKUP(C435,'[2]企业经营情况表（市场监管局）'!R$1:S$23,2,FALSE),0)</f>
        <v>0</v>
      </c>
      <c r="H435" s="5">
        <f>VLOOKUP(C435,'[1]7、重新确认支持的项目列表'!$C:$E,3,FALSE)</f>
        <v>804.4461</v>
      </c>
      <c r="I435" s="13">
        <v>12800</v>
      </c>
      <c r="J435" s="15">
        <v>10240</v>
      </c>
      <c r="K435" s="15">
        <v>12800</v>
      </c>
      <c r="L435" s="15">
        <v>10240</v>
      </c>
    </row>
    <row r="436" spans="1:12" ht="24">
      <c r="A436" s="5">
        <v>432</v>
      </c>
      <c r="B436" s="6" t="s">
        <v>343</v>
      </c>
      <c r="C436" s="7" t="s">
        <v>564</v>
      </c>
      <c r="D436" s="7" t="s">
        <v>270</v>
      </c>
      <c r="E436" s="5" t="s">
        <v>322</v>
      </c>
      <c r="F436" s="5" t="str">
        <f>VLOOKUP(C436,'[1]7、重新确认支持的项目列表'!$C:$E,2,FALSE)</f>
        <v>4401960HH0</v>
      </c>
      <c r="G436" s="5">
        <f>IFERROR(VLOOKUP(C436,'[2]企业经营情况表（市场监管局）'!R$1:S$23,2,FALSE),0)</f>
        <v>0</v>
      </c>
      <c r="H436" s="5">
        <f>VLOOKUP(C436,'[1]7、重新确认支持的项目列表'!$C:$E,3,FALSE)</f>
        <v>804.4461</v>
      </c>
      <c r="I436" s="13">
        <v>12800</v>
      </c>
      <c r="J436" s="15">
        <v>10240</v>
      </c>
      <c r="K436" s="15">
        <v>12800</v>
      </c>
      <c r="L436" s="15">
        <v>10240</v>
      </c>
    </row>
    <row r="437" spans="1:12" ht="24">
      <c r="A437" s="5">
        <v>433</v>
      </c>
      <c r="B437" s="6" t="s">
        <v>565</v>
      </c>
      <c r="C437" s="7" t="s">
        <v>566</v>
      </c>
      <c r="D437" s="7" t="s">
        <v>270</v>
      </c>
      <c r="E437" s="5" t="s">
        <v>322</v>
      </c>
      <c r="F437" s="5" t="str">
        <f>VLOOKUP(C437,'[1]7、重新确认支持的项目列表'!$C:$E,2,FALSE)</f>
        <v>44019690RV</v>
      </c>
      <c r="G437" s="5">
        <f>IFERROR(VLOOKUP(C437,'[2]企业经营情况表（市场监管局）'!R$1:S$23,2,FALSE),0)</f>
        <v>0</v>
      </c>
      <c r="H437" s="5">
        <f>VLOOKUP(C437,'[1]7、重新确认支持的项目列表'!$C:$E,3,FALSE)</f>
        <v>1149.4345000000001</v>
      </c>
      <c r="I437" s="13">
        <v>24500</v>
      </c>
      <c r="J437" s="15">
        <v>19600</v>
      </c>
      <c r="K437" s="15">
        <v>24500</v>
      </c>
      <c r="L437" s="15">
        <v>19600</v>
      </c>
    </row>
    <row r="438" spans="1:12" ht="24">
      <c r="A438" s="5">
        <v>434</v>
      </c>
      <c r="B438" s="6" t="s">
        <v>567</v>
      </c>
      <c r="C438" s="7" t="s">
        <v>568</v>
      </c>
      <c r="D438" s="7" t="s">
        <v>270</v>
      </c>
      <c r="E438" s="5" t="s">
        <v>322</v>
      </c>
      <c r="F438" s="5" t="str">
        <f>VLOOKUP(C438,'[1]7、重新确认支持的项目列表'!$C:$E,2,FALSE)</f>
        <v>4401963L6B</v>
      </c>
      <c r="G438" s="5">
        <f>IFERROR(VLOOKUP(C438,'[2]企业经营情况表（市场监管局）'!R$1:S$23,2,FALSE),0)</f>
        <v>0</v>
      </c>
      <c r="H438" s="5">
        <f>VLOOKUP(C438,'[1]7、重新确认支持的项目列表'!$C:$E,3,FALSE)</f>
        <v>474.94009999999997</v>
      </c>
      <c r="I438" s="13">
        <v>41800</v>
      </c>
      <c r="J438" s="15">
        <v>30000</v>
      </c>
      <c r="K438" s="15">
        <v>41800</v>
      </c>
      <c r="L438" s="15">
        <v>30000</v>
      </c>
    </row>
    <row r="439" spans="1:12" ht="24">
      <c r="A439" s="5">
        <v>435</v>
      </c>
      <c r="B439" s="6" t="s">
        <v>386</v>
      </c>
      <c r="C439" s="7" t="s">
        <v>568</v>
      </c>
      <c r="D439" s="7" t="s">
        <v>270</v>
      </c>
      <c r="E439" s="5" t="s">
        <v>322</v>
      </c>
      <c r="F439" s="5" t="str">
        <f>VLOOKUP(C439,'[1]7、重新确认支持的项目列表'!$C:$E,2,FALSE)</f>
        <v>4401963L6B</v>
      </c>
      <c r="G439" s="5">
        <f>IFERROR(VLOOKUP(C439,'[2]企业经营情况表（市场监管局）'!R$1:S$23,2,FALSE),0)</f>
        <v>0</v>
      </c>
      <c r="H439" s="5">
        <f>VLOOKUP(C439,'[1]7、重新确认支持的项目列表'!$C:$E,3,FALSE)</f>
        <v>474.94009999999997</v>
      </c>
      <c r="I439" s="13">
        <v>59850</v>
      </c>
      <c r="J439" s="15">
        <v>30000</v>
      </c>
      <c r="K439" s="15">
        <v>34200</v>
      </c>
      <c r="L439" s="15">
        <v>27360</v>
      </c>
    </row>
    <row r="440" spans="1:12" ht="24">
      <c r="A440" s="5">
        <v>436</v>
      </c>
      <c r="B440" s="6" t="s">
        <v>384</v>
      </c>
      <c r="C440" s="7" t="s">
        <v>568</v>
      </c>
      <c r="D440" s="7" t="s">
        <v>270</v>
      </c>
      <c r="E440" s="5" t="s">
        <v>322</v>
      </c>
      <c r="F440" s="5" t="str">
        <f>VLOOKUP(C440,'[1]7、重新确认支持的项目列表'!$C:$E,2,FALSE)</f>
        <v>4401963L6B</v>
      </c>
      <c r="G440" s="5">
        <f>IFERROR(VLOOKUP(C440,'[2]企业经营情况表（市场监管局）'!R$1:S$23,2,FALSE),0)</f>
        <v>0</v>
      </c>
      <c r="H440" s="5">
        <f>VLOOKUP(C440,'[1]7、重新确认支持的项目列表'!$C:$E,3,FALSE)</f>
        <v>474.94009999999997</v>
      </c>
      <c r="I440" s="13">
        <v>43800</v>
      </c>
      <c r="J440" s="15">
        <v>30000</v>
      </c>
      <c r="K440" s="15">
        <v>43800</v>
      </c>
      <c r="L440" s="15">
        <v>30000</v>
      </c>
    </row>
    <row r="441" spans="1:12" ht="24">
      <c r="A441" s="5">
        <v>437</v>
      </c>
      <c r="B441" s="6" t="s">
        <v>326</v>
      </c>
      <c r="C441" s="7" t="s">
        <v>569</v>
      </c>
      <c r="D441" s="7" t="s">
        <v>270</v>
      </c>
      <c r="E441" s="5" t="s">
        <v>322</v>
      </c>
      <c r="F441" s="5" t="str">
        <f>VLOOKUP(C441,'[1]7、重新确认支持的项目列表'!$C:$E,2,FALSE)</f>
        <v>44019691KY</v>
      </c>
      <c r="G441" s="5">
        <f>IFERROR(VLOOKUP(C441,'[2]企业经营情况表（市场监管局）'!R$1:S$23,2,FALSE),0)</f>
        <v>0</v>
      </c>
      <c r="H441" s="5">
        <f>VLOOKUP(C441,'[1]7、重新确认支持的项目列表'!$C:$E,3,FALSE)</f>
        <v>32979.637300000002</v>
      </c>
      <c r="I441" s="13">
        <v>19800</v>
      </c>
      <c r="J441" s="15">
        <v>15840</v>
      </c>
      <c r="K441" s="15">
        <v>19800</v>
      </c>
      <c r="L441" s="15">
        <v>15840</v>
      </c>
    </row>
    <row r="442" spans="1:12" ht="24">
      <c r="A442" s="5">
        <v>438</v>
      </c>
      <c r="B442" s="6" t="s">
        <v>330</v>
      </c>
      <c r="C442" s="7" t="s">
        <v>569</v>
      </c>
      <c r="D442" s="7" t="s">
        <v>270</v>
      </c>
      <c r="E442" s="5" t="s">
        <v>322</v>
      </c>
      <c r="F442" s="5" t="str">
        <f>VLOOKUP(C442,'[1]7、重新确认支持的项目列表'!$C:$E,2,FALSE)</f>
        <v>44019691KY</v>
      </c>
      <c r="G442" s="5">
        <f>IFERROR(VLOOKUP(C442,'[2]企业经营情况表（市场监管局）'!R$1:S$23,2,FALSE),0)</f>
        <v>0</v>
      </c>
      <c r="H442" s="5">
        <f>VLOOKUP(C442,'[1]7、重新确认支持的项目列表'!$C:$E,3,FALSE)</f>
        <v>32979.637300000002</v>
      </c>
      <c r="I442" s="13">
        <v>19800</v>
      </c>
      <c r="J442" s="15">
        <v>15840</v>
      </c>
      <c r="K442" s="15">
        <v>19800</v>
      </c>
      <c r="L442" s="15">
        <v>15840</v>
      </c>
    </row>
    <row r="443" spans="1:12" ht="24">
      <c r="A443" s="5">
        <v>439</v>
      </c>
      <c r="B443" s="6" t="s">
        <v>287</v>
      </c>
      <c r="C443" s="7" t="s">
        <v>570</v>
      </c>
      <c r="D443" s="7" t="s">
        <v>270</v>
      </c>
      <c r="E443" s="5" t="s">
        <v>322</v>
      </c>
      <c r="F443" s="5" t="str">
        <f>VLOOKUP(C443,'[1]7、重新确认支持的项目列表'!$C:$E,2,FALSE)</f>
        <v>4401963GHG</v>
      </c>
      <c r="G443" s="5">
        <f>IFERROR(VLOOKUP(C443,'[2]企业经营情况表（市场监管局）'!R$1:S$23,2,FALSE),0)</f>
        <v>0</v>
      </c>
      <c r="H443" s="5">
        <v>0</v>
      </c>
      <c r="I443" s="13">
        <v>35800</v>
      </c>
      <c r="J443" s="15">
        <v>28640</v>
      </c>
      <c r="K443" s="15">
        <v>35800</v>
      </c>
      <c r="L443" s="15">
        <v>28640</v>
      </c>
    </row>
    <row r="444" spans="1:12" ht="24">
      <c r="A444" s="5">
        <v>440</v>
      </c>
      <c r="B444" s="6" t="s">
        <v>323</v>
      </c>
      <c r="C444" s="7" t="s">
        <v>571</v>
      </c>
      <c r="D444" s="7" t="s">
        <v>270</v>
      </c>
      <c r="E444" s="5" t="s">
        <v>322</v>
      </c>
      <c r="F444" s="5" t="str">
        <f>VLOOKUP(C444,'[1]7、重新确认支持的项目列表'!$C:$E,2,FALSE)</f>
        <v>4401963EHH</v>
      </c>
      <c r="G444" s="5">
        <f>IFERROR(VLOOKUP(C444,'[2]企业经营情况表（市场监管局）'!R$1:S$23,2,FALSE),0)</f>
        <v>0</v>
      </c>
      <c r="H444" s="5">
        <f>VLOOKUP(C444,'[1]7、重新确认支持的项目列表'!$C:$E,3,FALSE)</f>
        <v>127.54049999999999</v>
      </c>
      <c r="I444" s="13">
        <v>12800</v>
      </c>
      <c r="J444" s="15">
        <v>10000</v>
      </c>
      <c r="K444" s="15">
        <v>12800</v>
      </c>
      <c r="L444" s="15">
        <v>10000</v>
      </c>
    </row>
    <row r="445" spans="1:12" ht="24">
      <c r="A445" s="5">
        <v>441</v>
      </c>
      <c r="B445" s="6" t="s">
        <v>326</v>
      </c>
      <c r="C445" s="7" t="s">
        <v>572</v>
      </c>
      <c r="D445" s="7" t="s">
        <v>270</v>
      </c>
      <c r="E445" s="5" t="s">
        <v>322</v>
      </c>
      <c r="F445" s="5" t="str">
        <f>VLOOKUP(C445,'[1]7、重新确认支持的项目列表'!$C:$E,2,FALSE)</f>
        <v>4401963CRD</v>
      </c>
      <c r="G445" s="5">
        <f>IFERROR(VLOOKUP(C445,'[2]企业经营情况表（市场监管局）'!R$1:S$23,2,FALSE),0)</f>
        <v>0</v>
      </c>
      <c r="H445" s="5">
        <f>VLOOKUP(C445,'[1]7、重新确认支持的项目列表'!$C:$E,3,FALSE)</f>
        <v>21292.2582</v>
      </c>
      <c r="I445" s="13">
        <v>39380</v>
      </c>
      <c r="J445" s="15">
        <v>30000</v>
      </c>
      <c r="K445" s="15">
        <v>35800</v>
      </c>
      <c r="L445" s="15">
        <v>28640</v>
      </c>
    </row>
    <row r="446" spans="1:12" ht="24">
      <c r="A446" s="5">
        <v>442</v>
      </c>
      <c r="B446" s="6" t="s">
        <v>179</v>
      </c>
      <c r="C446" s="7" t="s">
        <v>573</v>
      </c>
      <c r="D446" s="7" t="s">
        <v>270</v>
      </c>
      <c r="E446" s="5" t="s">
        <v>322</v>
      </c>
      <c r="F446" s="5" t="str">
        <f>VLOOKUP(C446,'[1]7、重新确认支持的项目列表'!$C:$E,2,FALSE)</f>
        <v>44019691LT</v>
      </c>
      <c r="G446" s="5">
        <f>IFERROR(VLOOKUP(C446,'[2]企业经营情况表（市场监管局）'!R$1:S$23,2,FALSE),0)</f>
        <v>0</v>
      </c>
      <c r="H446" s="5">
        <f>VLOOKUP(C446,'[1]7、重新确认支持的项目列表'!$C:$E,3,FALSE)</f>
        <v>502.29759999999999</v>
      </c>
      <c r="I446" s="13">
        <v>21000</v>
      </c>
      <c r="J446" s="15">
        <v>16800</v>
      </c>
      <c r="K446" s="15">
        <v>21000</v>
      </c>
      <c r="L446" s="15">
        <v>16800</v>
      </c>
    </row>
    <row r="447" spans="1:12" ht="24">
      <c r="A447" s="5">
        <v>443</v>
      </c>
      <c r="B447" s="6" t="s">
        <v>179</v>
      </c>
      <c r="C447" s="7" t="s">
        <v>574</v>
      </c>
      <c r="D447" s="7" t="s">
        <v>270</v>
      </c>
      <c r="E447" s="5" t="s">
        <v>322</v>
      </c>
      <c r="F447" s="5">
        <f>VLOOKUP(C447,'[1]7、重新确认支持的项目列表'!$C:$E,2,FALSE)</f>
        <v>4.4019630000000004E+25</v>
      </c>
      <c r="G447" s="5">
        <f>IFERROR(VLOOKUP(C447,'[2]企业经营情况表（市场监管局）'!R$1:S$23,2,FALSE),0)</f>
        <v>0</v>
      </c>
      <c r="H447" s="5">
        <f>VLOOKUP(C447,'[1]7、重新确认支持的项目列表'!$C:$E,3,FALSE)</f>
        <v>360.66579999999999</v>
      </c>
      <c r="I447" s="13">
        <v>21000</v>
      </c>
      <c r="J447" s="15">
        <v>16800</v>
      </c>
      <c r="K447" s="15">
        <v>21000</v>
      </c>
      <c r="L447" s="15">
        <v>16800</v>
      </c>
    </row>
    <row r="448" spans="1:12" ht="24">
      <c r="A448" s="5">
        <v>444</v>
      </c>
      <c r="B448" s="6" t="s">
        <v>325</v>
      </c>
      <c r="C448" s="7" t="s">
        <v>575</v>
      </c>
      <c r="D448" s="7" t="s">
        <v>270</v>
      </c>
      <c r="E448" s="5" t="s">
        <v>322</v>
      </c>
      <c r="F448" s="5" t="str">
        <f>VLOOKUP(C448,'[1]7、重新确认支持的项目列表'!$C:$E,2,FALSE)</f>
        <v>4401963FMR</v>
      </c>
      <c r="G448" s="5">
        <f>IFERROR(VLOOKUP(C448,'[2]企业经营情况表（市场监管局）'!R$1:S$23,2,FALSE),0)</f>
        <v>0</v>
      </c>
      <c r="H448" s="5">
        <f>VLOOKUP(C448,'[1]7、重新确认支持的项目列表'!$C:$E,3,FALSE)</f>
        <v>2.0960999999999999</v>
      </c>
      <c r="I448" s="13">
        <v>20800</v>
      </c>
      <c r="J448" s="15">
        <v>16640</v>
      </c>
      <c r="K448" s="15">
        <v>20800</v>
      </c>
      <c r="L448" s="15">
        <v>16640</v>
      </c>
    </row>
    <row r="449" spans="1:12" ht="24">
      <c r="A449" s="5">
        <v>445</v>
      </c>
      <c r="B449" s="6" t="s">
        <v>327</v>
      </c>
      <c r="C449" s="7" t="s">
        <v>575</v>
      </c>
      <c r="D449" s="7" t="s">
        <v>270</v>
      </c>
      <c r="E449" s="5" t="s">
        <v>322</v>
      </c>
      <c r="F449" s="5" t="str">
        <f>VLOOKUP(C449,'[1]7、重新确认支持的项目列表'!$C:$E,2,FALSE)</f>
        <v>4401963FMR</v>
      </c>
      <c r="G449" s="5">
        <f>IFERROR(VLOOKUP(C449,'[2]企业经营情况表（市场监管局）'!R$1:S$23,2,FALSE),0)</f>
        <v>0</v>
      </c>
      <c r="H449" s="5">
        <f>VLOOKUP(C449,'[1]7、重新确认支持的项目列表'!$C:$E,3,FALSE)</f>
        <v>2.0960999999999999</v>
      </c>
      <c r="I449" s="13">
        <v>20800</v>
      </c>
      <c r="J449" s="15">
        <v>16640</v>
      </c>
      <c r="K449" s="15">
        <v>20800</v>
      </c>
      <c r="L449" s="15">
        <v>16640</v>
      </c>
    </row>
    <row r="450" spans="1:12" ht="24">
      <c r="A450" s="5">
        <v>446</v>
      </c>
      <c r="B450" s="6" t="s">
        <v>327</v>
      </c>
      <c r="C450" s="7" t="s">
        <v>576</v>
      </c>
      <c r="D450" s="7" t="s">
        <v>270</v>
      </c>
      <c r="E450" s="5" t="s">
        <v>322</v>
      </c>
      <c r="F450" s="5" t="str">
        <f>VLOOKUP(C450,'[1]7、重新确认支持的项目列表'!$C:$E,2,FALSE)</f>
        <v>4401960NWH</v>
      </c>
      <c r="G450" s="5">
        <f>IFERROR(VLOOKUP(C450,'[2]企业经营情况表（市场监管局）'!R$1:S$23,2,FALSE),0)</f>
        <v>0</v>
      </c>
      <c r="H450" s="5">
        <v>0</v>
      </c>
      <c r="I450" s="13">
        <v>35800</v>
      </c>
      <c r="J450" s="15">
        <v>28640</v>
      </c>
      <c r="K450" s="15">
        <v>35800</v>
      </c>
      <c r="L450" s="15">
        <v>28640</v>
      </c>
    </row>
    <row r="451" spans="1:12" ht="24">
      <c r="A451" s="5">
        <v>447</v>
      </c>
      <c r="B451" s="6" t="s">
        <v>323</v>
      </c>
      <c r="C451" s="7" t="s">
        <v>577</v>
      </c>
      <c r="D451" s="7" t="s">
        <v>270</v>
      </c>
      <c r="E451" s="5" t="s">
        <v>322</v>
      </c>
      <c r="F451" s="5" t="str">
        <f>VLOOKUP(C451,'[1]7、重新确认支持的项目列表'!$C:$E,2,FALSE)</f>
        <v>4401963LJZ</v>
      </c>
      <c r="G451" s="5">
        <f>IFERROR(VLOOKUP(C451,'[2]企业经营情况表（市场监管局）'!R$1:S$23,2,FALSE),0)</f>
        <v>0</v>
      </c>
      <c r="H451" s="5">
        <f>VLOOKUP(C451,'[1]7、重新确认支持的项目列表'!$C:$E,3,FALSE)</f>
        <v>19.401700000000002</v>
      </c>
      <c r="I451" s="13">
        <v>35800</v>
      </c>
      <c r="J451" s="15">
        <v>28640</v>
      </c>
      <c r="K451" s="15">
        <v>35800</v>
      </c>
      <c r="L451" s="15">
        <v>28640</v>
      </c>
    </row>
    <row r="452" spans="1:12" ht="24">
      <c r="A452" s="5">
        <v>448</v>
      </c>
      <c r="B452" s="6" t="s">
        <v>325</v>
      </c>
      <c r="C452" s="7" t="s">
        <v>577</v>
      </c>
      <c r="D452" s="7" t="s">
        <v>270</v>
      </c>
      <c r="E452" s="5" t="s">
        <v>322</v>
      </c>
      <c r="F452" s="5" t="str">
        <f>VLOOKUP(C452,'[1]7、重新确认支持的项目列表'!$C:$E,2,FALSE)</f>
        <v>4401963LJZ</v>
      </c>
      <c r="G452" s="5">
        <f>IFERROR(VLOOKUP(C452,'[2]企业经营情况表（市场监管局）'!R$1:S$23,2,FALSE),0)</f>
        <v>0</v>
      </c>
      <c r="H452" s="5">
        <f>VLOOKUP(C452,'[1]7、重新确认支持的项目列表'!$C:$E,3,FALSE)</f>
        <v>19.401700000000002</v>
      </c>
      <c r="I452" s="13">
        <v>35800</v>
      </c>
      <c r="J452" s="15">
        <v>28640</v>
      </c>
      <c r="K452" s="15">
        <v>35800</v>
      </c>
      <c r="L452" s="15">
        <v>28640</v>
      </c>
    </row>
    <row r="453" spans="1:12" ht="24">
      <c r="A453" s="5">
        <v>449</v>
      </c>
      <c r="B453" s="6" t="s">
        <v>287</v>
      </c>
      <c r="C453" s="7" t="s">
        <v>577</v>
      </c>
      <c r="D453" s="7" t="s">
        <v>270</v>
      </c>
      <c r="E453" s="5" t="s">
        <v>322</v>
      </c>
      <c r="F453" s="5" t="str">
        <f>VLOOKUP(C453,'[1]7、重新确认支持的项目列表'!$C:$E,2,FALSE)</f>
        <v>4401963LJZ</v>
      </c>
      <c r="G453" s="5">
        <f>IFERROR(VLOOKUP(C453,'[2]企业经营情况表（市场监管局）'!R$1:S$23,2,FALSE),0)</f>
        <v>0</v>
      </c>
      <c r="H453" s="5">
        <f>VLOOKUP(C453,'[1]7、重新确认支持的项目列表'!$C:$E,3,FALSE)</f>
        <v>19.401700000000002</v>
      </c>
      <c r="I453" s="13">
        <v>35800</v>
      </c>
      <c r="J453" s="15">
        <v>28640</v>
      </c>
      <c r="K453" s="15">
        <v>35800</v>
      </c>
      <c r="L453" s="15">
        <v>28640</v>
      </c>
    </row>
    <row r="454" spans="1:12" ht="24">
      <c r="A454" s="5">
        <v>450</v>
      </c>
      <c r="B454" s="6" t="s">
        <v>325</v>
      </c>
      <c r="C454" s="7" t="s">
        <v>578</v>
      </c>
      <c r="D454" s="7" t="s">
        <v>270</v>
      </c>
      <c r="E454" s="5" t="s">
        <v>322</v>
      </c>
      <c r="F454" s="5" t="str">
        <f>VLOOKUP(C454,'[1]7、重新确认支持的项目列表'!$C:$E,2,FALSE)</f>
        <v>44019639M7</v>
      </c>
      <c r="G454" s="5">
        <f>IFERROR(VLOOKUP(C454,'[2]企业经营情况表（市场监管局）'!R$1:S$23,2,FALSE),0)</f>
        <v>0</v>
      </c>
      <c r="H454" s="5">
        <f>VLOOKUP(C454,'[1]7、重新确认支持的项目列表'!$C:$E,3,FALSE)</f>
        <v>711.02369999999996</v>
      </c>
      <c r="I454" s="13">
        <v>35800</v>
      </c>
      <c r="J454" s="15">
        <v>28640</v>
      </c>
      <c r="K454" s="15">
        <v>35800</v>
      </c>
      <c r="L454" s="15">
        <v>28640</v>
      </c>
    </row>
    <row r="455" spans="1:12" ht="24">
      <c r="A455" s="5">
        <v>451</v>
      </c>
      <c r="B455" s="6" t="s">
        <v>287</v>
      </c>
      <c r="C455" s="7" t="s">
        <v>579</v>
      </c>
      <c r="D455" s="7" t="s">
        <v>270</v>
      </c>
      <c r="E455" s="5" t="s">
        <v>322</v>
      </c>
      <c r="F455" s="5" t="str">
        <f>VLOOKUP(C455,'[1]7、重新确认支持的项目列表'!$C:$E,2,FALSE)</f>
        <v>44019690WQ</v>
      </c>
      <c r="G455" s="5">
        <f>IFERROR(VLOOKUP(C455,'[2]企业经营情况表（市场监管局）'!R$1:S$23,2,FALSE),0)</f>
        <v>0</v>
      </c>
      <c r="H455" s="5">
        <f>VLOOKUP(C455,'[1]7、重新确认支持的项目列表'!$C:$E,3,FALSE)</f>
        <v>7519.7633999999998</v>
      </c>
      <c r="I455" s="13">
        <v>20800</v>
      </c>
      <c r="J455" s="15">
        <v>16640</v>
      </c>
      <c r="K455" s="15">
        <v>20800</v>
      </c>
      <c r="L455" s="15">
        <v>16640</v>
      </c>
    </row>
    <row r="456" spans="1:12" ht="24">
      <c r="A456" s="5">
        <v>452</v>
      </c>
      <c r="B456" s="6" t="s">
        <v>287</v>
      </c>
      <c r="C456" s="7" t="s">
        <v>580</v>
      </c>
      <c r="D456" s="7" t="s">
        <v>270</v>
      </c>
      <c r="E456" s="5" t="s">
        <v>322</v>
      </c>
      <c r="F456" s="5" t="str">
        <f>VLOOKUP(C456,'[1]7、重新确认支持的项目列表'!$C:$E,2,FALSE)</f>
        <v>4401960R3S</v>
      </c>
      <c r="G456" s="5">
        <f>IFERROR(VLOOKUP(C456,'[2]企业经营情况表（市场监管局）'!R$1:S$23,2,FALSE),0)</f>
        <v>0</v>
      </c>
      <c r="H456" s="5">
        <v>0</v>
      </c>
      <c r="I456" s="13">
        <v>35800</v>
      </c>
      <c r="J456" s="15">
        <v>28640</v>
      </c>
      <c r="K456" s="15">
        <v>35800</v>
      </c>
      <c r="L456" s="15">
        <v>28640</v>
      </c>
    </row>
    <row r="457" spans="1:12" ht="24">
      <c r="A457" s="5">
        <v>453</v>
      </c>
      <c r="B457" s="6" t="s">
        <v>325</v>
      </c>
      <c r="C457" s="7" t="s">
        <v>581</v>
      </c>
      <c r="D457" s="7" t="s">
        <v>270</v>
      </c>
      <c r="E457" s="5" t="s">
        <v>322</v>
      </c>
      <c r="F457" s="5" t="str">
        <f>VLOOKUP(C457,'[1]7、重新确认支持的项目列表'!$C:$E,2,FALSE)</f>
        <v>4401963FBR</v>
      </c>
      <c r="G457" s="5">
        <f>IFERROR(VLOOKUP(C457,'[2]企业经营情况表（市场监管局）'!R$1:S$23,2,FALSE),0)</f>
        <v>0</v>
      </c>
      <c r="H457" s="5">
        <v>0</v>
      </c>
      <c r="I457" s="13">
        <v>37800</v>
      </c>
      <c r="J457" s="15">
        <v>30000</v>
      </c>
      <c r="K457" s="15">
        <v>35800</v>
      </c>
      <c r="L457" s="15">
        <v>28640</v>
      </c>
    </row>
    <row r="458" spans="1:12" ht="24">
      <c r="A458" s="5">
        <v>454</v>
      </c>
      <c r="B458" s="6" t="s">
        <v>384</v>
      </c>
      <c r="C458" s="7" t="s">
        <v>582</v>
      </c>
      <c r="D458" s="7" t="s">
        <v>270</v>
      </c>
      <c r="E458" s="5" t="s">
        <v>322</v>
      </c>
      <c r="F458" s="5" t="str">
        <f>VLOOKUP(C458,'[1]7、重新确认支持的项目列表'!$C:$E,2,FALSE)</f>
        <v>4401963KKE</v>
      </c>
      <c r="G458" s="5">
        <f>IFERROR(VLOOKUP(C458,'[2]企业经营情况表（市场监管局）'!R$1:S$23,2,FALSE),0)</f>
        <v>0</v>
      </c>
      <c r="H458" s="5">
        <f>VLOOKUP(C458,'[1]7、重新确认支持的项目列表'!$C:$E,3,FALSE)</f>
        <v>8314.0709000000006</v>
      </c>
      <c r="I458" s="13">
        <v>135000</v>
      </c>
      <c r="J458" s="15">
        <v>30000</v>
      </c>
      <c r="K458" s="15">
        <v>43000</v>
      </c>
      <c r="L458" s="15">
        <v>30000</v>
      </c>
    </row>
    <row r="459" spans="1:12" ht="24">
      <c r="A459" s="5">
        <v>455</v>
      </c>
      <c r="B459" s="6" t="s">
        <v>287</v>
      </c>
      <c r="C459" s="7" t="s">
        <v>583</v>
      </c>
      <c r="D459" s="7" t="s">
        <v>270</v>
      </c>
      <c r="E459" s="5" t="s">
        <v>322</v>
      </c>
      <c r="F459" s="5" t="str">
        <f>VLOOKUP(C459,'[1]7、重新确认支持的项目列表'!$C:$E,2,FALSE)</f>
        <v>4401963A7Q</v>
      </c>
      <c r="G459" s="5">
        <f>IFERROR(VLOOKUP(C459,'[2]企业经营情况表（市场监管局）'!R$1:S$23,2,FALSE),0)</f>
        <v>0</v>
      </c>
      <c r="H459" s="5">
        <f>VLOOKUP(C459,'[1]7、重新确认支持的项目列表'!$C:$E,3,FALSE)</f>
        <v>6421.2920999999997</v>
      </c>
      <c r="I459" s="13">
        <v>35800</v>
      </c>
      <c r="J459" s="15">
        <v>28640</v>
      </c>
      <c r="K459" s="15">
        <v>35800</v>
      </c>
      <c r="L459" s="15">
        <v>28640</v>
      </c>
    </row>
    <row r="460" spans="1:12" ht="24">
      <c r="A460" s="5">
        <v>456</v>
      </c>
      <c r="B460" s="6" t="s">
        <v>325</v>
      </c>
      <c r="C460" s="7" t="s">
        <v>584</v>
      </c>
      <c r="D460" s="7" t="s">
        <v>270</v>
      </c>
      <c r="E460" s="5" t="s">
        <v>322</v>
      </c>
      <c r="F460" s="5" t="str">
        <f>VLOOKUP(C460,'[1]7、重新确认支持的项目列表'!$C:$E,2,FALSE)</f>
        <v>4401963HX8</v>
      </c>
      <c r="G460" s="5">
        <f>IFERROR(VLOOKUP(C460,'[2]企业经营情况表（市场监管局）'!R$1:S$23,2,FALSE),0)</f>
        <v>0</v>
      </c>
      <c r="H460" s="5">
        <f>VLOOKUP(C460,'[1]7、重新确认支持的项目列表'!$C:$E,3,FALSE)</f>
        <v>1543.4369999999999</v>
      </c>
      <c r="I460" s="13">
        <v>12800</v>
      </c>
      <c r="J460" s="15">
        <v>10000</v>
      </c>
      <c r="K460" s="15">
        <v>12800</v>
      </c>
      <c r="L460" s="15">
        <v>10000</v>
      </c>
    </row>
    <row r="461" spans="1:12" ht="24">
      <c r="A461" s="5">
        <v>457</v>
      </c>
      <c r="B461" s="6" t="s">
        <v>330</v>
      </c>
      <c r="C461" s="7" t="s">
        <v>584</v>
      </c>
      <c r="D461" s="7" t="s">
        <v>270</v>
      </c>
      <c r="E461" s="5" t="s">
        <v>322</v>
      </c>
      <c r="F461" s="5" t="str">
        <f>VLOOKUP(C461,'[1]7、重新确认支持的项目列表'!$C:$E,2,FALSE)</f>
        <v>4401963HX8</v>
      </c>
      <c r="G461" s="5">
        <f>IFERROR(VLOOKUP(C461,'[2]企业经营情况表（市场监管局）'!R$1:S$23,2,FALSE),0)</f>
        <v>0</v>
      </c>
      <c r="H461" s="5">
        <f>VLOOKUP(C461,'[1]7、重新确认支持的项目列表'!$C:$E,3,FALSE)</f>
        <v>1543.4369999999999</v>
      </c>
      <c r="I461" s="13">
        <v>12800</v>
      </c>
      <c r="J461" s="15">
        <v>10000</v>
      </c>
      <c r="K461" s="15">
        <v>12800</v>
      </c>
      <c r="L461" s="15">
        <v>10000</v>
      </c>
    </row>
    <row r="462" spans="1:12" ht="24">
      <c r="A462" s="5">
        <v>458</v>
      </c>
      <c r="B462" s="6" t="s">
        <v>287</v>
      </c>
      <c r="C462" s="7" t="s">
        <v>584</v>
      </c>
      <c r="D462" s="7" t="s">
        <v>270</v>
      </c>
      <c r="E462" s="5" t="s">
        <v>322</v>
      </c>
      <c r="F462" s="5" t="str">
        <f>VLOOKUP(C462,'[1]7、重新确认支持的项目列表'!$C:$E,2,FALSE)</f>
        <v>4401963HX8</v>
      </c>
      <c r="G462" s="5">
        <f>IFERROR(VLOOKUP(C462,'[2]企业经营情况表（市场监管局）'!R$1:S$23,2,FALSE),0)</f>
        <v>0</v>
      </c>
      <c r="H462" s="5">
        <f>VLOOKUP(C462,'[1]7、重新确认支持的项目列表'!$C:$E,3,FALSE)</f>
        <v>1543.4369999999999</v>
      </c>
      <c r="I462" s="13">
        <v>12800</v>
      </c>
      <c r="J462" s="15">
        <v>10000</v>
      </c>
      <c r="K462" s="15">
        <v>12800</v>
      </c>
      <c r="L462" s="15">
        <v>10000</v>
      </c>
    </row>
    <row r="463" spans="1:12" ht="24">
      <c r="A463" s="5">
        <v>459</v>
      </c>
      <c r="B463" s="6" t="s">
        <v>325</v>
      </c>
      <c r="C463" s="7" t="s">
        <v>585</v>
      </c>
      <c r="D463" s="7" t="s">
        <v>270</v>
      </c>
      <c r="E463" s="5" t="s">
        <v>322</v>
      </c>
      <c r="F463" s="5" t="str">
        <f>VLOOKUP(C463,'[1]7、重新确认支持的项目列表'!$C:$E,2,FALSE)</f>
        <v>4401960A70</v>
      </c>
      <c r="G463" s="5">
        <f>IFERROR(VLOOKUP(C463,'[2]企业经营情况表（市场监管局）'!R$1:S$23,2,FALSE),0)</f>
        <v>0</v>
      </c>
      <c r="H463" s="5">
        <f>VLOOKUP(C463,'[1]7、重新确认支持的项目列表'!$C:$E,3,FALSE)</f>
        <v>59.811599999999999</v>
      </c>
      <c r="I463" s="13">
        <v>35800</v>
      </c>
      <c r="J463" s="15">
        <v>28640</v>
      </c>
      <c r="K463" s="15">
        <v>35800</v>
      </c>
      <c r="L463" s="15">
        <v>28640</v>
      </c>
    </row>
    <row r="464" spans="1:12" ht="24">
      <c r="A464" s="5">
        <v>460</v>
      </c>
      <c r="B464" s="6" t="s">
        <v>422</v>
      </c>
      <c r="C464" s="7" t="s">
        <v>586</v>
      </c>
      <c r="D464" s="7" t="s">
        <v>270</v>
      </c>
      <c r="E464" s="5" t="s">
        <v>322</v>
      </c>
      <c r="F464" s="5" t="str">
        <f>VLOOKUP(C464,'[1]7、重新确认支持的项目列表'!$C:$E,2,FALSE)</f>
        <v>4401960FUF</v>
      </c>
      <c r="G464" s="5">
        <f>IFERROR(VLOOKUP(C464,'[2]企业经营情况表（市场监管局）'!R$1:S$23,2,FALSE),0)</f>
        <v>0</v>
      </c>
      <c r="H464" s="5">
        <f>VLOOKUP(C464,'[1]7、重新确认支持的项目列表'!$C:$E,3,FALSE)</f>
        <v>11.192299999999999</v>
      </c>
      <c r="I464" s="13">
        <v>36800</v>
      </c>
      <c r="J464" s="15">
        <v>29440</v>
      </c>
      <c r="K464" s="15">
        <v>36800</v>
      </c>
      <c r="L464" s="15">
        <v>29440</v>
      </c>
    </row>
    <row r="465" spans="1:12" ht="24">
      <c r="A465" s="5">
        <v>461</v>
      </c>
      <c r="B465" s="6" t="s">
        <v>422</v>
      </c>
      <c r="C465" s="7" t="s">
        <v>587</v>
      </c>
      <c r="D465" s="7" t="s">
        <v>270</v>
      </c>
      <c r="E465" s="5" t="s">
        <v>322</v>
      </c>
      <c r="F465" s="5" t="str">
        <f>VLOOKUP(C465,'[1]7、重新确认支持的项目列表'!$C:$E,2,FALSE)</f>
        <v>4401960MCT</v>
      </c>
      <c r="G465" s="5">
        <f>IFERROR(VLOOKUP(C465,'[2]企业经营情况表（市场监管局）'!R$1:S$23,2,FALSE),0)</f>
        <v>0</v>
      </c>
      <c r="H465" s="5">
        <v>0</v>
      </c>
      <c r="I465" s="13">
        <v>36800</v>
      </c>
      <c r="J465" s="15">
        <v>29440</v>
      </c>
      <c r="K465" s="15">
        <v>36800</v>
      </c>
      <c r="L465" s="15">
        <v>29440</v>
      </c>
    </row>
    <row r="466" spans="1:12" ht="24">
      <c r="A466" s="5">
        <v>462</v>
      </c>
      <c r="B466" s="6" t="s">
        <v>326</v>
      </c>
      <c r="C466" s="7" t="s">
        <v>588</v>
      </c>
      <c r="D466" s="7" t="s">
        <v>270</v>
      </c>
      <c r="E466" s="5" t="s">
        <v>322</v>
      </c>
      <c r="F466" s="5" t="str">
        <f>VLOOKUP(C466,'[1]7、重新确认支持的项目列表'!$C:$E,2,FALSE)</f>
        <v>44019691PK</v>
      </c>
      <c r="G466" s="5">
        <f>IFERROR(VLOOKUP(C466,'[2]企业经营情况表（市场监管局）'!R$1:S$23,2,FALSE),0)</f>
        <v>0</v>
      </c>
      <c r="H466" s="5">
        <f>VLOOKUP(C466,'[1]7、重新确认支持的项目列表'!$C:$E,3,FALSE)</f>
        <v>4652.7353999999996</v>
      </c>
      <c r="I466" s="13">
        <v>35800</v>
      </c>
      <c r="J466" s="15">
        <v>28640</v>
      </c>
      <c r="K466" s="15">
        <v>35800</v>
      </c>
      <c r="L466" s="15">
        <v>28640</v>
      </c>
    </row>
    <row r="467" spans="1:12" ht="24">
      <c r="A467" s="5">
        <v>463</v>
      </c>
      <c r="B467" s="6" t="s">
        <v>326</v>
      </c>
      <c r="C467" s="7" t="s">
        <v>589</v>
      </c>
      <c r="D467" s="7" t="s">
        <v>270</v>
      </c>
      <c r="E467" s="5" t="s">
        <v>322</v>
      </c>
      <c r="F467" s="5" t="str">
        <f>VLOOKUP(C467,'[1]7、重新确认支持的项目列表'!$C:$E,2,FALSE)</f>
        <v>4401963CJP</v>
      </c>
      <c r="G467" s="5">
        <f>IFERROR(VLOOKUP(C467,'[2]企业经营情况表（市场监管局）'!R$1:S$23,2,FALSE),0)</f>
        <v>0</v>
      </c>
      <c r="H467" s="5">
        <f>VLOOKUP(C467,'[1]7、重新确认支持的项目列表'!$C:$E,3,FALSE)</f>
        <v>1512.9186999999999</v>
      </c>
      <c r="I467" s="13">
        <v>35800</v>
      </c>
      <c r="J467" s="15">
        <v>28640</v>
      </c>
      <c r="K467" s="15">
        <v>35800</v>
      </c>
      <c r="L467" s="15">
        <v>28640</v>
      </c>
    </row>
    <row r="468" spans="1:12" ht="24">
      <c r="A468" s="5">
        <v>464</v>
      </c>
      <c r="B468" s="6" t="s">
        <v>386</v>
      </c>
      <c r="C468" s="7" t="s">
        <v>590</v>
      </c>
      <c r="D468" s="7" t="s">
        <v>270</v>
      </c>
      <c r="E468" s="5" t="s">
        <v>322</v>
      </c>
      <c r="F468" s="5" t="str">
        <f>VLOOKUP(C468,'[1]7、重新确认支持的项目列表'!$C:$E,2,FALSE)</f>
        <v>4401963G3Q</v>
      </c>
      <c r="G468" s="5">
        <f>IFERROR(VLOOKUP(C468,'[2]企业经营情况表（市场监管局）'!R$1:S$23,2,FALSE),0)</f>
        <v>0</v>
      </c>
      <c r="H468" s="5">
        <f>VLOOKUP(C468,'[1]7、重新确认支持的项目列表'!$C:$E,3,FALSE)</f>
        <v>16368.482400000001</v>
      </c>
      <c r="I468" s="13">
        <v>143700</v>
      </c>
      <c r="J468" s="15">
        <v>30000</v>
      </c>
      <c r="K468" s="15">
        <v>54000</v>
      </c>
      <c r="L468" s="15">
        <v>30000</v>
      </c>
    </row>
    <row r="469" spans="1:12" ht="24">
      <c r="A469" s="5">
        <v>465</v>
      </c>
      <c r="B469" s="6" t="s">
        <v>384</v>
      </c>
      <c r="C469" s="7" t="s">
        <v>591</v>
      </c>
      <c r="D469" s="7" t="s">
        <v>270</v>
      </c>
      <c r="E469" s="5" t="s">
        <v>322</v>
      </c>
      <c r="F469" s="5" t="str">
        <f>VLOOKUP(C469,'[1]7、重新确认支持的项目列表'!$C:$E,2,FALSE)</f>
        <v>4401963H6Q</v>
      </c>
      <c r="G469" s="5">
        <f>IFERROR(VLOOKUP(C469,'[2]企业经营情况表（市场监管局）'!R$1:S$23,2,FALSE),0)</f>
        <v>0</v>
      </c>
      <c r="H469" s="5">
        <f>VLOOKUP(C469,'[1]7、重新确认支持的项目列表'!$C:$E,3,FALSE)</f>
        <v>6579.8029999999999</v>
      </c>
      <c r="I469" s="13">
        <v>60500</v>
      </c>
      <c r="J469" s="15">
        <v>30000</v>
      </c>
      <c r="K469" s="15">
        <v>43000</v>
      </c>
      <c r="L469" s="15">
        <v>30000</v>
      </c>
    </row>
    <row r="470" spans="1:12" ht="24">
      <c r="A470" s="5">
        <v>466</v>
      </c>
      <c r="B470" s="6" t="s">
        <v>427</v>
      </c>
      <c r="C470" s="7" t="s">
        <v>592</v>
      </c>
      <c r="D470" s="7" t="s">
        <v>270</v>
      </c>
      <c r="E470" s="5" t="s">
        <v>322</v>
      </c>
      <c r="F470" s="5" t="str">
        <f>VLOOKUP(C470,'[1]7、重新确认支持的项目列表'!$C:$E,2,FALSE)</f>
        <v>4401963JPV</v>
      </c>
      <c r="G470" s="5">
        <f>IFERROR(VLOOKUP(C470,'[2]企业经营情况表（市场监管局）'!R$1:S$23,2,FALSE),0)</f>
        <v>0</v>
      </c>
      <c r="H470" s="5">
        <f>VLOOKUP(C470,'[1]7、重新确认支持的项目列表'!$C:$E,3,FALSE)</f>
        <v>0.24590000000000001</v>
      </c>
      <c r="I470" s="13">
        <v>37800</v>
      </c>
      <c r="J470" s="15">
        <v>30000</v>
      </c>
      <c r="K470" s="15">
        <v>37800</v>
      </c>
      <c r="L470" s="15">
        <v>30000</v>
      </c>
    </row>
    <row r="471" spans="1:12" ht="24">
      <c r="A471" s="5">
        <v>467</v>
      </c>
      <c r="B471" s="6" t="s">
        <v>330</v>
      </c>
      <c r="C471" s="7" t="s">
        <v>593</v>
      </c>
      <c r="D471" s="7" t="s">
        <v>270</v>
      </c>
      <c r="E471" s="5" t="s">
        <v>322</v>
      </c>
      <c r="F471" s="5">
        <f>VLOOKUP(C471,'[1]7、重新确认支持的项目列表'!$C:$E,2,FALSE)</f>
        <v>4401943613</v>
      </c>
      <c r="G471" s="5">
        <f>IFERROR(VLOOKUP(C471,'[2]企业经营情况表（市场监管局）'!R$1:S$23,2,FALSE),0)</f>
        <v>0</v>
      </c>
      <c r="H471" s="5">
        <f>VLOOKUP(C471,'[1]7、重新确认支持的项目列表'!$C:$E,3,FALSE)</f>
        <v>9383.3258000000005</v>
      </c>
      <c r="I471" s="13">
        <v>12800</v>
      </c>
      <c r="J471" s="15">
        <v>10240</v>
      </c>
      <c r="K471" s="15">
        <v>12800</v>
      </c>
      <c r="L471" s="15">
        <v>10240</v>
      </c>
    </row>
    <row r="472" spans="1:12" ht="24">
      <c r="A472" s="5">
        <v>468</v>
      </c>
      <c r="B472" s="6" t="s">
        <v>325</v>
      </c>
      <c r="C472" s="7" t="s">
        <v>593</v>
      </c>
      <c r="D472" s="7" t="s">
        <v>270</v>
      </c>
      <c r="E472" s="5" t="s">
        <v>322</v>
      </c>
      <c r="F472" s="5">
        <f>VLOOKUP(C472,'[1]7、重新确认支持的项目列表'!$C:$E,2,FALSE)</f>
        <v>4401943613</v>
      </c>
      <c r="G472" s="5">
        <f>IFERROR(VLOOKUP(C472,'[2]企业经营情况表（市场监管局）'!R$1:S$23,2,FALSE),0)</f>
        <v>0</v>
      </c>
      <c r="H472" s="5">
        <f>VLOOKUP(C472,'[1]7、重新确认支持的项目列表'!$C:$E,3,FALSE)</f>
        <v>9383.3258000000005</v>
      </c>
      <c r="I472" s="13">
        <v>12800</v>
      </c>
      <c r="J472" s="15">
        <v>10240</v>
      </c>
      <c r="K472" s="15">
        <v>12800</v>
      </c>
      <c r="L472" s="15">
        <v>10240</v>
      </c>
    </row>
    <row r="473" spans="1:12" ht="24">
      <c r="A473" s="5">
        <v>469</v>
      </c>
      <c r="B473" s="6" t="s">
        <v>523</v>
      </c>
      <c r="C473" s="7" t="s">
        <v>594</v>
      </c>
      <c r="D473" s="7" t="s">
        <v>270</v>
      </c>
      <c r="E473" s="5" t="s">
        <v>322</v>
      </c>
      <c r="F473" s="5" t="str">
        <f>VLOOKUP(C473,'[1]7、重新确认支持的项目列表'!$C:$E,2,FALSE)</f>
        <v>4401960A16</v>
      </c>
      <c r="G473" s="5">
        <f>IFERROR(VLOOKUP(C473,'[2]企业经营情况表（市场监管局）'!R$1:S$23,2,FALSE),0)</f>
        <v>0</v>
      </c>
      <c r="H473" s="5">
        <v>0</v>
      </c>
      <c r="I473" s="13">
        <v>28200</v>
      </c>
      <c r="J473" s="15">
        <v>22560</v>
      </c>
      <c r="K473" s="15">
        <v>28200</v>
      </c>
      <c r="L473" s="15">
        <v>22560</v>
      </c>
    </row>
    <row r="474" spans="1:12" ht="24">
      <c r="A474" s="5">
        <v>470</v>
      </c>
      <c r="B474" s="6" t="s">
        <v>326</v>
      </c>
      <c r="C474" s="7" t="s">
        <v>595</v>
      </c>
      <c r="D474" s="7" t="s">
        <v>270</v>
      </c>
      <c r="E474" s="5" t="s">
        <v>322</v>
      </c>
      <c r="F474" s="5" t="str">
        <f>VLOOKUP(C474,'[1]7、重新确认支持的项目列表'!$C:$E,2,FALSE)</f>
        <v>4401960HGU</v>
      </c>
      <c r="G474" s="5">
        <f>IFERROR(VLOOKUP(C474,'[2]企业经营情况表（市场监管局）'!R$1:S$23,2,FALSE),0)</f>
        <v>0</v>
      </c>
      <c r="H474" s="5">
        <f>VLOOKUP(C474,'[1]7、重新确认支持的项目列表'!$C:$E,3,FALSE)</f>
        <v>0</v>
      </c>
      <c r="I474" s="13">
        <v>12800</v>
      </c>
      <c r="J474" s="15">
        <v>10240</v>
      </c>
      <c r="K474" s="15">
        <v>12800</v>
      </c>
      <c r="L474" s="15">
        <v>10240</v>
      </c>
    </row>
    <row r="475" spans="1:12" ht="24">
      <c r="A475" s="5">
        <v>471</v>
      </c>
      <c r="B475" s="6" t="s">
        <v>596</v>
      </c>
      <c r="C475" s="7" t="s">
        <v>597</v>
      </c>
      <c r="D475" s="7" t="s">
        <v>270</v>
      </c>
      <c r="E475" s="5" t="s">
        <v>322</v>
      </c>
      <c r="F475" s="5" t="str">
        <f>VLOOKUP(C475,'[1]7、重新确认支持的项目列表'!$C:$E,2,FALSE)</f>
        <v>4401963HLG</v>
      </c>
      <c r="G475" s="5">
        <f>IFERROR(VLOOKUP(C475,'[2]企业经营情况表（市场监管局）'!R$1:S$23,2,FALSE),0)</f>
        <v>0</v>
      </c>
      <c r="H475" s="5">
        <f>VLOOKUP(C475,'[1]7、重新确认支持的项目列表'!$C:$E,3,FALSE)</f>
        <v>78.473399999999998</v>
      </c>
      <c r="I475" s="13">
        <v>44800</v>
      </c>
      <c r="J475" s="15">
        <v>30000</v>
      </c>
      <c r="K475" s="15">
        <v>41051.050000000003</v>
      </c>
      <c r="L475" s="15">
        <v>30000</v>
      </c>
    </row>
    <row r="476" spans="1:12" ht="24">
      <c r="A476" s="5">
        <v>472</v>
      </c>
      <c r="B476" s="6" t="s">
        <v>179</v>
      </c>
      <c r="C476" s="7" t="s">
        <v>598</v>
      </c>
      <c r="D476" s="7" t="s">
        <v>270</v>
      </c>
      <c r="E476" s="5" t="s">
        <v>322</v>
      </c>
      <c r="F476" s="5" t="str">
        <f>VLOOKUP(C476,'[1]7、重新确认支持的项目列表'!$C:$E,2,FALSE)</f>
        <v>4401963H0J</v>
      </c>
      <c r="G476" s="5">
        <f>IFERROR(VLOOKUP(C476,'[2]企业经营情况表（市场监管局）'!R$1:S$23,2,FALSE),0)</f>
        <v>0</v>
      </c>
      <c r="H476" s="5">
        <f>VLOOKUP(C476,'[1]7、重新确认支持的项目列表'!$C:$E,3,FALSE)</f>
        <v>448.82979999999998</v>
      </c>
      <c r="I476" s="13">
        <v>31500</v>
      </c>
      <c r="J476" s="15">
        <v>25200</v>
      </c>
      <c r="K476" s="15">
        <v>31500</v>
      </c>
      <c r="L476" s="15">
        <v>25200</v>
      </c>
    </row>
    <row r="477" spans="1:12" ht="24">
      <c r="A477" s="5">
        <v>473</v>
      </c>
      <c r="B477" s="6" t="s">
        <v>323</v>
      </c>
      <c r="C477" s="7" t="s">
        <v>599</v>
      </c>
      <c r="D477" s="7" t="s">
        <v>270</v>
      </c>
      <c r="E477" s="5" t="s">
        <v>322</v>
      </c>
      <c r="F477" s="5" t="str">
        <f>VLOOKUP(C477,'[1]7、重新确认支持的项目列表'!$C:$E,2,FALSE)</f>
        <v>44019691JN</v>
      </c>
      <c r="G477" s="5">
        <f>IFERROR(VLOOKUP(C477,'[2]企业经营情况表（市场监管局）'!R$1:S$23,2,FALSE),0)</f>
        <v>0</v>
      </c>
      <c r="H477" s="5">
        <f>VLOOKUP(C477,'[1]7、重新确认支持的项目列表'!$C:$E,3,FALSE)</f>
        <v>659.38689999999997</v>
      </c>
      <c r="I477" s="13">
        <v>20800</v>
      </c>
      <c r="J477" s="15">
        <v>16640</v>
      </c>
      <c r="K477" s="15">
        <v>20800</v>
      </c>
      <c r="L477" s="15">
        <v>16640</v>
      </c>
    </row>
    <row r="478" spans="1:12" ht="24">
      <c r="A478" s="5">
        <v>474</v>
      </c>
      <c r="B478" s="6" t="s">
        <v>287</v>
      </c>
      <c r="C478" s="7" t="s">
        <v>599</v>
      </c>
      <c r="D478" s="7" t="s">
        <v>270</v>
      </c>
      <c r="E478" s="5" t="s">
        <v>322</v>
      </c>
      <c r="F478" s="5" t="str">
        <f>VLOOKUP(C478,'[1]7、重新确认支持的项目列表'!$C:$E,2,FALSE)</f>
        <v>44019691JN</v>
      </c>
      <c r="G478" s="5">
        <f>IFERROR(VLOOKUP(C478,'[2]企业经营情况表（市场监管局）'!R$1:S$23,2,FALSE),0)</f>
        <v>0</v>
      </c>
      <c r="H478" s="5">
        <f>VLOOKUP(C478,'[1]7、重新确认支持的项目列表'!$C:$E,3,FALSE)</f>
        <v>659.38689999999997</v>
      </c>
      <c r="I478" s="13">
        <v>20800</v>
      </c>
      <c r="J478" s="15">
        <v>16640</v>
      </c>
      <c r="K478" s="15">
        <v>20800</v>
      </c>
      <c r="L478" s="15">
        <v>16640</v>
      </c>
    </row>
    <row r="479" spans="1:12" ht="24">
      <c r="A479" s="5">
        <v>475</v>
      </c>
      <c r="B479" s="6" t="s">
        <v>567</v>
      </c>
      <c r="C479" s="7" t="s">
        <v>599</v>
      </c>
      <c r="D479" s="7" t="s">
        <v>270</v>
      </c>
      <c r="E479" s="5" t="s">
        <v>322</v>
      </c>
      <c r="F479" s="5" t="str">
        <f>VLOOKUP(C479,'[1]7、重新确认支持的项目列表'!$C:$E,2,FALSE)</f>
        <v>44019691JN</v>
      </c>
      <c r="G479" s="5">
        <f>IFERROR(VLOOKUP(C479,'[2]企业经营情况表（市场监管局）'!R$1:S$23,2,FALSE),0)</f>
        <v>0</v>
      </c>
      <c r="H479" s="5">
        <f>VLOOKUP(C479,'[1]7、重新确认支持的项目列表'!$C:$E,3,FALSE)</f>
        <v>659.38689999999997</v>
      </c>
      <c r="I479" s="13">
        <v>56500</v>
      </c>
      <c r="J479" s="15">
        <v>30000</v>
      </c>
      <c r="K479" s="15">
        <v>43000</v>
      </c>
      <c r="L479" s="15">
        <v>30000</v>
      </c>
    </row>
    <row r="480" spans="1:12" ht="24">
      <c r="A480" s="5">
        <v>476</v>
      </c>
      <c r="B480" s="6" t="s">
        <v>600</v>
      </c>
      <c r="C480" s="7" t="s">
        <v>601</v>
      </c>
      <c r="D480" s="7" t="s">
        <v>270</v>
      </c>
      <c r="E480" s="5" t="s">
        <v>322</v>
      </c>
      <c r="F480" s="5" t="str">
        <f>VLOOKUP(C480,'[1]7、重新确认支持的项目列表'!$C:$E,2,FALSE)</f>
        <v>4401963B1L</v>
      </c>
      <c r="G480" s="5">
        <f>IFERROR(VLOOKUP(C480,'[2]企业经营情况表（市场监管局）'!R$1:S$23,2,FALSE),0)</f>
        <v>0</v>
      </c>
      <c r="H480" s="5">
        <f>VLOOKUP(C480,'[1]7、重新确认支持的项目列表'!$C:$E,3,FALSE)</f>
        <v>3761.0403999999999</v>
      </c>
      <c r="I480" s="13">
        <v>83500</v>
      </c>
      <c r="J480" s="15">
        <v>30000</v>
      </c>
      <c r="K480" s="15">
        <v>45000</v>
      </c>
      <c r="L480" s="15">
        <v>30000</v>
      </c>
    </row>
    <row r="481" spans="1:12" ht="24">
      <c r="A481" s="5">
        <v>477</v>
      </c>
      <c r="B481" s="6" t="s">
        <v>287</v>
      </c>
      <c r="C481" s="7" t="s">
        <v>602</v>
      </c>
      <c r="D481" s="7" t="s">
        <v>270</v>
      </c>
      <c r="E481" s="5" t="s">
        <v>322</v>
      </c>
      <c r="F481" s="5" t="str">
        <f>VLOOKUP(C481,'[1]7、重新确认支持的项目列表'!$C:$E,2,FALSE)</f>
        <v>4401960L2C</v>
      </c>
      <c r="G481" s="5">
        <f>IFERROR(VLOOKUP(C481,'[2]企业经营情况表（市场监管局）'!R$1:S$23,2,FALSE),0)</f>
        <v>0</v>
      </c>
      <c r="H481" s="5">
        <v>0</v>
      </c>
      <c r="I481" s="13">
        <v>35800</v>
      </c>
      <c r="J481" s="15">
        <v>28640</v>
      </c>
      <c r="K481" s="15">
        <v>35800</v>
      </c>
      <c r="L481" s="15">
        <v>28640</v>
      </c>
    </row>
    <row r="482" spans="1:12" ht="24">
      <c r="A482" s="5">
        <v>478</v>
      </c>
      <c r="B482" s="6" t="s">
        <v>468</v>
      </c>
      <c r="C482" s="7" t="s">
        <v>603</v>
      </c>
      <c r="D482" s="7" t="s">
        <v>270</v>
      </c>
      <c r="E482" s="5" t="s">
        <v>322</v>
      </c>
      <c r="F482" s="5" t="str">
        <f>VLOOKUP(C482,'[1]7、重新确认支持的项目列表'!$C:$E,2,FALSE)</f>
        <v>440196909P</v>
      </c>
      <c r="G482" s="5">
        <f>IFERROR(VLOOKUP(C482,'[2]企业经营情况表（市场监管局）'!R$1:S$23,2,FALSE),0)</f>
        <v>0</v>
      </c>
      <c r="H482" s="5">
        <v>0</v>
      </c>
      <c r="I482" s="13">
        <v>67116</v>
      </c>
      <c r="J482" s="15">
        <v>30000</v>
      </c>
      <c r="K482" s="15">
        <v>52416</v>
      </c>
      <c r="L482" s="15">
        <v>30000</v>
      </c>
    </row>
    <row r="483" spans="1:12" ht="24">
      <c r="A483" s="5">
        <v>479</v>
      </c>
      <c r="B483" s="6" t="s">
        <v>506</v>
      </c>
      <c r="C483" s="7" t="s">
        <v>604</v>
      </c>
      <c r="D483" s="7" t="s">
        <v>270</v>
      </c>
      <c r="E483" s="5" t="s">
        <v>322</v>
      </c>
      <c r="F483" s="5" t="str">
        <f>VLOOKUP(C483,'[1]7、重新确认支持的项目列表'!$C:$E,2,FALSE)</f>
        <v>4401960C53</v>
      </c>
      <c r="G483" s="5">
        <f>IFERROR(VLOOKUP(C483,'[2]企业经营情况表（市场监管局）'!R$1:S$23,2,FALSE),0)</f>
        <v>0</v>
      </c>
      <c r="H483" s="5">
        <f>VLOOKUP(C483,'[1]7、重新确认支持的项目列表'!$C:$E,3,FALSE)</f>
        <v>637.2704</v>
      </c>
      <c r="I483" s="13">
        <v>48600</v>
      </c>
      <c r="J483" s="15">
        <v>30000</v>
      </c>
      <c r="K483" s="15">
        <v>48600</v>
      </c>
      <c r="L483" s="15">
        <v>30000</v>
      </c>
    </row>
    <row r="484" spans="1:12" ht="24">
      <c r="A484" s="5">
        <v>480</v>
      </c>
      <c r="B484" s="6" t="s">
        <v>330</v>
      </c>
      <c r="C484" s="7" t="s">
        <v>605</v>
      </c>
      <c r="D484" s="7" t="s">
        <v>270</v>
      </c>
      <c r="E484" s="5" t="s">
        <v>322</v>
      </c>
      <c r="F484" s="5" t="str">
        <f>VLOOKUP(C484,'[1]7、重新确认支持的项目列表'!$C:$E,2,FALSE)</f>
        <v>4401960QKK</v>
      </c>
      <c r="G484" s="5">
        <f>IFERROR(VLOOKUP(C484,'[2]企业经营情况表（市场监管局）'!R$1:S$23,2,FALSE),0)</f>
        <v>0</v>
      </c>
      <c r="H484" s="5">
        <v>0</v>
      </c>
      <c r="I484" s="13">
        <v>40240</v>
      </c>
      <c r="J484" s="15">
        <v>28640</v>
      </c>
      <c r="K484" s="15">
        <v>35800</v>
      </c>
      <c r="L484" s="15">
        <v>28640</v>
      </c>
    </row>
    <row r="485" spans="1:12" ht="24">
      <c r="A485" s="5">
        <v>481</v>
      </c>
      <c r="B485" s="6" t="s">
        <v>325</v>
      </c>
      <c r="C485" s="7" t="s">
        <v>606</v>
      </c>
      <c r="D485" s="7" t="s">
        <v>270</v>
      </c>
      <c r="E485" s="5" t="s">
        <v>322</v>
      </c>
      <c r="F485" s="5" t="str">
        <f>VLOOKUP(C485,'[1]7、重新确认支持的项目列表'!$C:$E,2,FALSE)</f>
        <v>4401960LG0</v>
      </c>
      <c r="G485" s="5">
        <f>IFERROR(VLOOKUP(C485,'[2]企业经营情况表（市场监管局）'!R$1:S$23,2,FALSE),0)</f>
        <v>0</v>
      </c>
      <c r="H485" s="5">
        <v>0</v>
      </c>
      <c r="I485" s="13">
        <v>35800</v>
      </c>
      <c r="J485" s="15">
        <v>28640</v>
      </c>
      <c r="K485" s="15">
        <v>35800</v>
      </c>
      <c r="L485" s="15">
        <v>28640</v>
      </c>
    </row>
    <row r="486" spans="1:12" ht="24">
      <c r="A486" s="5">
        <v>482</v>
      </c>
      <c r="B486" s="6" t="s">
        <v>607</v>
      </c>
      <c r="C486" s="7" t="s">
        <v>608</v>
      </c>
      <c r="D486" s="7" t="s">
        <v>270</v>
      </c>
      <c r="E486" s="5" t="s">
        <v>322</v>
      </c>
      <c r="F486" s="5" t="str">
        <f>VLOOKUP(C486,'[1]7、重新确认支持的项目列表'!$C:$E,2,FALSE)</f>
        <v>4401963EU8</v>
      </c>
      <c r="G486" s="5">
        <f>IFERROR(VLOOKUP(C486,'[2]企业经营情况表（市场监管局）'!R$1:S$23,2,FALSE),0)</f>
        <v>0</v>
      </c>
      <c r="H486" s="5">
        <f>VLOOKUP(C486,'[1]7、重新确认支持的项目列表'!$C:$E,3,FALSE)</f>
        <v>17.073</v>
      </c>
      <c r="I486" s="13">
        <v>37790.879999999997</v>
      </c>
      <c r="J486" s="15">
        <v>30000</v>
      </c>
      <c r="K486" s="15">
        <v>28343.16</v>
      </c>
      <c r="L486" s="15">
        <v>22674.53</v>
      </c>
    </row>
    <row r="487" spans="1:12" ht="24">
      <c r="A487" s="5">
        <v>483</v>
      </c>
      <c r="B487" s="6" t="s">
        <v>339</v>
      </c>
      <c r="C487" s="7" t="s">
        <v>584</v>
      </c>
      <c r="D487" s="7" t="s">
        <v>270</v>
      </c>
      <c r="E487" s="5" t="s">
        <v>322</v>
      </c>
      <c r="F487" s="5" t="str">
        <f>VLOOKUP(C487,'[1]7、重新确认支持的项目列表'!$C:$E,2,FALSE)</f>
        <v>4401963HX8</v>
      </c>
      <c r="G487" s="5">
        <f>IFERROR(VLOOKUP(C487,'[2]企业经营情况表（市场监管局）'!R$1:S$23,2,FALSE),0)</f>
        <v>0</v>
      </c>
      <c r="H487" s="5">
        <f>VLOOKUP(C487,'[1]7、重新确认支持的项目列表'!$C:$E,3,FALSE)</f>
        <v>1543.4369999999999</v>
      </c>
      <c r="I487" s="13">
        <v>18400</v>
      </c>
      <c r="J487" s="15">
        <v>14720</v>
      </c>
      <c r="K487" s="15">
        <v>18400</v>
      </c>
      <c r="L487" s="15">
        <v>14720</v>
      </c>
    </row>
    <row r="488" spans="1:12" ht="24">
      <c r="A488" s="5">
        <v>484</v>
      </c>
      <c r="B488" s="6" t="s">
        <v>609</v>
      </c>
      <c r="C488" s="7" t="s">
        <v>610</v>
      </c>
      <c r="D488" s="7" t="s">
        <v>17</v>
      </c>
      <c r="E488" s="5" t="s">
        <v>611</v>
      </c>
      <c r="F488" s="5">
        <f>VLOOKUP(C488,'[1]7、重新确认支持的项目列表'!$C:$E,2,FALSE)</f>
        <v>4423930518</v>
      </c>
      <c r="G488" s="5">
        <f>IFERROR(VLOOKUP(C488,'[2]企业经营情况表（市场监管局）'!R$1:S$23,2,FALSE),0)</f>
        <v>0</v>
      </c>
      <c r="H488" s="5">
        <f>VLOOKUP(C488,'[1]7、重新确认支持的项目列表'!$C:$E,3,FALSE)</f>
        <v>111246.61629999999</v>
      </c>
      <c r="I488" s="13">
        <v>21933</v>
      </c>
      <c r="J488" s="14">
        <v>10000</v>
      </c>
      <c r="K488" s="14">
        <v>21933</v>
      </c>
      <c r="L488" s="20">
        <v>10000</v>
      </c>
    </row>
    <row r="489" spans="1:12" ht="24">
      <c r="A489" s="5">
        <v>485</v>
      </c>
      <c r="B489" s="6" t="s">
        <v>612</v>
      </c>
      <c r="C489" s="7" t="s">
        <v>610</v>
      </c>
      <c r="D489" s="7" t="s">
        <v>17</v>
      </c>
      <c r="E489" s="5" t="s">
        <v>611</v>
      </c>
      <c r="F489" s="5">
        <f>VLOOKUP(C489,'[1]7、重新确认支持的项目列表'!$C:$E,2,FALSE)</f>
        <v>4423930518</v>
      </c>
      <c r="G489" s="5">
        <f>IFERROR(VLOOKUP(C489,'[2]企业经营情况表（市场监管局）'!R$1:S$23,2,FALSE),0)</f>
        <v>0</v>
      </c>
      <c r="H489" s="5">
        <f>VLOOKUP(C489,'[1]7、重新确认支持的项目列表'!$C:$E,3,FALSE)</f>
        <v>111246.61629999999</v>
      </c>
      <c r="I489" s="13">
        <v>21933</v>
      </c>
      <c r="J489" s="14">
        <v>10000</v>
      </c>
      <c r="K489" s="14">
        <v>21934</v>
      </c>
      <c r="L489" s="20">
        <v>10000</v>
      </c>
    </row>
    <row r="490" spans="1:12" ht="24">
      <c r="A490" s="5">
        <v>486</v>
      </c>
      <c r="B490" s="6" t="s">
        <v>613</v>
      </c>
      <c r="C490" s="7" t="s">
        <v>614</v>
      </c>
      <c r="D490" s="7" t="s">
        <v>17</v>
      </c>
      <c r="E490" s="5" t="s">
        <v>611</v>
      </c>
      <c r="F490" s="5" t="str">
        <f>VLOOKUP(C490,'[1]7、重新确认支持的项目列表'!$C:$E,2,FALSE)</f>
        <v>44239687HX</v>
      </c>
      <c r="G490" s="5">
        <f>IFERROR(VLOOKUP(C490,'[2]企业经营情况表（市场监管局）'!R$1:S$23,2,FALSE),0)</f>
        <v>0</v>
      </c>
      <c r="H490" s="5">
        <f>VLOOKUP(C490,'[1]7、重新确认支持的项目列表'!$C:$E,3,FALSE)</f>
        <v>0</v>
      </c>
      <c r="I490" s="13">
        <v>12800</v>
      </c>
      <c r="J490" s="14">
        <v>10000</v>
      </c>
      <c r="K490" s="14">
        <v>12800</v>
      </c>
      <c r="L490" s="20">
        <v>10000</v>
      </c>
    </row>
    <row r="491" spans="1:12" ht="24">
      <c r="A491" s="5">
        <v>487</v>
      </c>
      <c r="B491" s="6" t="s">
        <v>615</v>
      </c>
      <c r="C491" s="7" t="s">
        <v>616</v>
      </c>
      <c r="D491" s="7" t="s">
        <v>17</v>
      </c>
      <c r="E491" s="5" t="s">
        <v>611</v>
      </c>
      <c r="F491" s="5">
        <f>VLOOKUP(C491,'[1]7、重新确认支持的项目列表'!$C:$E,2,FALSE)</f>
        <v>4423962493</v>
      </c>
      <c r="G491" s="5">
        <f>IFERROR(VLOOKUP(C491,'[2]企业经营情况表（市场监管局）'!R$1:S$23,2,FALSE),0)</f>
        <v>0</v>
      </c>
      <c r="H491" s="5">
        <f>VLOOKUP(C491,'[1]7、重新确认支持的项目列表'!$C:$E,3,FALSE)</f>
        <v>712.18039999999996</v>
      </c>
      <c r="I491" s="13">
        <v>12800</v>
      </c>
      <c r="J491" s="14">
        <v>10000</v>
      </c>
      <c r="K491" s="14">
        <v>12800</v>
      </c>
      <c r="L491" s="20">
        <v>10000</v>
      </c>
    </row>
    <row r="492" spans="1:12">
      <c r="A492" s="5">
        <v>488</v>
      </c>
      <c r="B492" s="6" t="s">
        <v>617</v>
      </c>
      <c r="C492" s="7" t="s">
        <v>616</v>
      </c>
      <c r="D492" s="7" t="s">
        <v>17</v>
      </c>
      <c r="E492" s="5" t="s">
        <v>611</v>
      </c>
      <c r="F492" s="5">
        <f>VLOOKUP(C492,'[1]7、重新确认支持的项目列表'!$C:$E,2,FALSE)</f>
        <v>4423962493</v>
      </c>
      <c r="G492" s="5">
        <f>IFERROR(VLOOKUP(C492,'[2]企业经营情况表（市场监管局）'!R$1:S$23,2,FALSE),0)</f>
        <v>0</v>
      </c>
      <c r="H492" s="5">
        <f>VLOOKUP(C492,'[1]7、重新确认支持的项目列表'!$C:$E,3,FALSE)</f>
        <v>712.18039999999996</v>
      </c>
      <c r="I492" s="13">
        <v>12800</v>
      </c>
      <c r="J492" s="14">
        <v>10000</v>
      </c>
      <c r="K492" s="14">
        <v>12800</v>
      </c>
      <c r="L492" s="20">
        <v>10000</v>
      </c>
    </row>
    <row r="493" spans="1:12">
      <c r="A493" s="5">
        <v>489</v>
      </c>
      <c r="B493" s="6" t="s">
        <v>618</v>
      </c>
      <c r="C493" s="7" t="s">
        <v>616</v>
      </c>
      <c r="D493" s="7" t="s">
        <v>17</v>
      </c>
      <c r="E493" s="5" t="s">
        <v>611</v>
      </c>
      <c r="F493" s="5">
        <f>VLOOKUP(C493,'[1]7、重新确认支持的项目列表'!$C:$E,2,FALSE)</f>
        <v>4423962493</v>
      </c>
      <c r="G493" s="5">
        <f>IFERROR(VLOOKUP(C493,'[2]企业经营情况表（市场监管局）'!R$1:S$23,2,FALSE),0)</f>
        <v>0</v>
      </c>
      <c r="H493" s="5">
        <f>VLOOKUP(C493,'[1]7、重新确认支持的项目列表'!$C:$E,3,FALSE)</f>
        <v>712.18039999999996</v>
      </c>
      <c r="I493" s="13">
        <v>12800</v>
      </c>
      <c r="J493" s="14">
        <v>10000</v>
      </c>
      <c r="K493" s="14">
        <v>12800</v>
      </c>
      <c r="L493" s="20">
        <v>10000</v>
      </c>
    </row>
    <row r="494" spans="1:12" ht="24">
      <c r="A494" s="5">
        <v>490</v>
      </c>
      <c r="B494" s="6" t="s">
        <v>615</v>
      </c>
      <c r="C494" s="7" t="s">
        <v>619</v>
      </c>
      <c r="D494" s="7" t="s">
        <v>17</v>
      </c>
      <c r="E494" s="5" t="s">
        <v>611</v>
      </c>
      <c r="F494" s="5">
        <f>VLOOKUP(C494,'[1]7、重新确认支持的项目列表'!$C:$E,2,FALSE)</f>
        <v>4423963517</v>
      </c>
      <c r="G494" s="5">
        <f>IFERROR(VLOOKUP(C494,'[2]企业经营情况表（市场监管局）'!R$1:S$23,2,FALSE),0)</f>
        <v>0</v>
      </c>
      <c r="H494" s="5">
        <f>VLOOKUP(C494,'[1]7、重新确认支持的项目列表'!$C:$E,3,FALSE)</f>
        <v>0</v>
      </c>
      <c r="I494" s="13">
        <v>12800</v>
      </c>
      <c r="J494" s="14">
        <v>10000</v>
      </c>
      <c r="K494" s="14">
        <v>12800</v>
      </c>
      <c r="L494" s="20">
        <v>10000</v>
      </c>
    </row>
    <row r="495" spans="1:12" ht="24">
      <c r="A495" s="5">
        <v>491</v>
      </c>
      <c r="B495" s="6" t="s">
        <v>620</v>
      </c>
      <c r="C495" s="7" t="s">
        <v>621</v>
      </c>
      <c r="D495" s="7" t="s">
        <v>17</v>
      </c>
      <c r="E495" s="5" t="s">
        <v>611</v>
      </c>
      <c r="F495" s="5" t="str">
        <f>VLOOKUP(C495,'[1]7、重新确认支持的项目列表'!$C:$E,2,FALSE)</f>
        <v>44239687XQ</v>
      </c>
      <c r="G495" s="5">
        <f>IFERROR(VLOOKUP(C495,'[2]企业经营情况表（市场监管局）'!R$1:S$23,2,FALSE),0)</f>
        <v>0</v>
      </c>
      <c r="H495" s="5">
        <f>VLOOKUP(C495,'[1]7、重新确认支持的项目列表'!$C:$E,3,FALSE)</f>
        <v>0</v>
      </c>
      <c r="I495" s="13">
        <v>13800</v>
      </c>
      <c r="J495" s="14">
        <v>10000</v>
      </c>
      <c r="K495" s="14">
        <v>13800</v>
      </c>
      <c r="L495" s="20">
        <v>10000</v>
      </c>
    </row>
    <row r="496" spans="1:12" ht="24">
      <c r="A496" s="5">
        <v>492</v>
      </c>
      <c r="B496" s="6" t="s">
        <v>622</v>
      </c>
      <c r="C496" s="7" t="s">
        <v>623</v>
      </c>
      <c r="D496" s="7" t="s">
        <v>17</v>
      </c>
      <c r="E496" s="5" t="s">
        <v>611</v>
      </c>
      <c r="F496" s="5" t="str">
        <f>VLOOKUP(C496,'[1]7、重新确认支持的项目列表'!$C:$E,2,FALSE)</f>
        <v>44239685GW</v>
      </c>
      <c r="G496" s="5">
        <f>IFERROR(VLOOKUP(C496,'[2]企业经营情况表（市场监管局）'!R$1:S$23,2,FALSE),0)</f>
        <v>0</v>
      </c>
      <c r="H496" s="5">
        <f>VLOOKUP(C496,'[1]7、重新确认支持的项目列表'!$C:$E,3,FALSE)</f>
        <v>17.569400000000002</v>
      </c>
      <c r="I496" s="13">
        <v>12800</v>
      </c>
      <c r="J496" s="14">
        <v>10000</v>
      </c>
      <c r="K496" s="14">
        <v>12800</v>
      </c>
      <c r="L496" s="20">
        <v>10000</v>
      </c>
    </row>
    <row r="497" spans="1:12" ht="24">
      <c r="A497" s="5">
        <v>493</v>
      </c>
      <c r="B497" s="6" t="s">
        <v>624</v>
      </c>
      <c r="C497" s="7" t="s">
        <v>623</v>
      </c>
      <c r="D497" s="7" t="s">
        <v>17</v>
      </c>
      <c r="E497" s="5" t="s">
        <v>611</v>
      </c>
      <c r="F497" s="5" t="str">
        <f>VLOOKUP(C497,'[1]7、重新确认支持的项目列表'!$C:$E,2,FALSE)</f>
        <v>44239685GW</v>
      </c>
      <c r="G497" s="5">
        <f>IFERROR(VLOOKUP(C497,'[2]企业经营情况表（市场监管局）'!R$1:S$23,2,FALSE),0)</f>
        <v>0</v>
      </c>
      <c r="H497" s="5">
        <f>VLOOKUP(C497,'[1]7、重新确认支持的项目列表'!$C:$E,3,FALSE)</f>
        <v>17.569400000000002</v>
      </c>
      <c r="I497" s="13">
        <v>12800</v>
      </c>
      <c r="J497" s="14">
        <v>10000</v>
      </c>
      <c r="K497" s="14">
        <v>12800</v>
      </c>
      <c r="L497" s="20">
        <v>10000</v>
      </c>
    </row>
    <row r="498" spans="1:12" ht="24">
      <c r="A498" s="5">
        <v>494</v>
      </c>
      <c r="B498" s="6" t="s">
        <v>625</v>
      </c>
      <c r="C498" s="7" t="s">
        <v>626</v>
      </c>
      <c r="D498" s="7" t="s">
        <v>17</v>
      </c>
      <c r="E498" s="5" t="s">
        <v>611</v>
      </c>
      <c r="F498" s="5">
        <f>VLOOKUP(C498,'[1]7、重新确认支持的项目列表'!$C:$E,2,FALSE)</f>
        <v>4423965354</v>
      </c>
      <c r="G498" s="5">
        <f>IFERROR(VLOOKUP(C498,'[2]企业经营情况表（市场监管局）'!R$1:S$23,2,FALSE),0)</f>
        <v>0</v>
      </c>
      <c r="H498" s="5">
        <f>VLOOKUP(C498,'[1]7、重新确认支持的项目列表'!$C:$E,3,FALSE)</f>
        <v>9.1593999999999998</v>
      </c>
      <c r="I498" s="13">
        <v>38800</v>
      </c>
      <c r="J498" s="14">
        <v>10000</v>
      </c>
      <c r="K498" s="14">
        <v>38800</v>
      </c>
      <c r="L498" s="20">
        <v>10000</v>
      </c>
    </row>
    <row r="499" spans="1:12" ht="24">
      <c r="A499" s="5">
        <v>495</v>
      </c>
      <c r="B499" s="6" t="s">
        <v>627</v>
      </c>
      <c r="C499" s="7" t="s">
        <v>628</v>
      </c>
      <c r="D499" s="7" t="s">
        <v>17</v>
      </c>
      <c r="E499" s="5" t="s">
        <v>611</v>
      </c>
      <c r="F499" s="5" t="str">
        <f>VLOOKUP(C499,'[1]7、重新确认支持的项目列表'!$C:$E,2,FALSE)</f>
        <v>44239684F2</v>
      </c>
      <c r="G499" s="5">
        <f>IFERROR(VLOOKUP(C499,'[2]企业经营情况表（市场监管局）'!R$1:S$23,2,FALSE),0)</f>
        <v>0</v>
      </c>
      <c r="H499" s="5">
        <f>VLOOKUP(C499,'[1]7、重新确认支持的项目列表'!$C:$E,3,FALSE)</f>
        <v>37.775100000000002</v>
      </c>
      <c r="I499" s="13">
        <v>12800</v>
      </c>
      <c r="J499" s="14">
        <v>10000</v>
      </c>
      <c r="K499" s="14">
        <v>12800</v>
      </c>
      <c r="L499" s="20">
        <v>10000</v>
      </c>
    </row>
    <row r="500" spans="1:12" ht="24">
      <c r="A500" s="5">
        <v>496</v>
      </c>
      <c r="B500" s="6" t="s">
        <v>615</v>
      </c>
      <c r="C500" s="7" t="s">
        <v>628</v>
      </c>
      <c r="D500" s="7" t="s">
        <v>17</v>
      </c>
      <c r="E500" s="5" t="s">
        <v>611</v>
      </c>
      <c r="F500" s="5" t="str">
        <f>VLOOKUP(C500,'[1]7、重新确认支持的项目列表'!$C:$E,2,FALSE)</f>
        <v>44239684F2</v>
      </c>
      <c r="G500" s="5">
        <f>IFERROR(VLOOKUP(C500,'[2]企业经营情况表（市场监管局）'!R$1:S$23,2,FALSE),0)</f>
        <v>0</v>
      </c>
      <c r="H500" s="5">
        <f>VLOOKUP(C500,'[1]7、重新确认支持的项目列表'!$C:$E,3,FALSE)</f>
        <v>37.775100000000002</v>
      </c>
      <c r="I500" s="13">
        <v>12800</v>
      </c>
      <c r="J500" s="14">
        <v>10000</v>
      </c>
      <c r="K500" s="14">
        <v>12800</v>
      </c>
      <c r="L500" s="20">
        <v>10000</v>
      </c>
    </row>
    <row r="501" spans="1:12" ht="24">
      <c r="A501" s="5">
        <v>497</v>
      </c>
      <c r="B501" s="6" t="s">
        <v>629</v>
      </c>
      <c r="C501" s="7" t="s">
        <v>630</v>
      </c>
      <c r="D501" s="7" t="s">
        <v>17</v>
      </c>
      <c r="E501" s="5" t="s">
        <v>611</v>
      </c>
      <c r="F501" s="5" t="str">
        <f>VLOOKUP(C501,'[1]7、重新确认支持的项目列表'!$C:$E,2,FALSE)</f>
        <v>44239687FY</v>
      </c>
      <c r="G501" s="5">
        <f>IFERROR(VLOOKUP(C501,'[2]企业经营情况表（市场监管局）'!R$1:S$23,2,FALSE),0)</f>
        <v>0</v>
      </c>
      <c r="H501" s="5">
        <f>VLOOKUP(C501,'[1]7、重新确认支持的项目列表'!$C:$E,3,FALSE)</f>
        <v>0</v>
      </c>
      <c r="I501" s="13">
        <v>13800</v>
      </c>
      <c r="J501" s="14">
        <v>10000</v>
      </c>
      <c r="K501" s="14">
        <v>13800</v>
      </c>
      <c r="L501" s="20">
        <v>10000</v>
      </c>
    </row>
    <row r="502" spans="1:12" ht="24">
      <c r="A502" s="5">
        <v>498</v>
      </c>
      <c r="B502" s="6" t="s">
        <v>627</v>
      </c>
      <c r="C502" s="7" t="s">
        <v>631</v>
      </c>
      <c r="D502" s="7" t="s">
        <v>17</v>
      </c>
      <c r="E502" s="5" t="s">
        <v>611</v>
      </c>
      <c r="F502" s="5" t="str">
        <f>VLOOKUP(C502,'[1]7、重新确认支持的项目列表'!$C:$E,2,FALSE)</f>
        <v>44239687XP</v>
      </c>
      <c r="G502" s="5">
        <f>IFERROR(VLOOKUP(C502,'[2]企业经营情况表（市场监管局）'!R$1:S$23,2,FALSE),0)</f>
        <v>0</v>
      </c>
      <c r="H502" s="5">
        <f>VLOOKUP(C502,'[1]7、重新确认支持的项目列表'!$C:$E,3,FALSE)</f>
        <v>1.6379999999999999</v>
      </c>
      <c r="I502" s="13">
        <v>12800</v>
      </c>
      <c r="J502" s="14">
        <v>10000</v>
      </c>
      <c r="K502" s="14">
        <v>12800</v>
      </c>
      <c r="L502" s="20">
        <v>10000</v>
      </c>
    </row>
    <row r="503" spans="1:12" ht="24">
      <c r="A503" s="5">
        <v>499</v>
      </c>
      <c r="B503" s="6" t="s">
        <v>615</v>
      </c>
      <c r="C503" s="7" t="s">
        <v>631</v>
      </c>
      <c r="D503" s="7" t="s">
        <v>17</v>
      </c>
      <c r="E503" s="5" t="s">
        <v>611</v>
      </c>
      <c r="F503" s="5" t="str">
        <f>VLOOKUP(C503,'[1]7、重新确认支持的项目列表'!$C:$E,2,FALSE)</f>
        <v>44239687XP</v>
      </c>
      <c r="G503" s="5">
        <f>IFERROR(VLOOKUP(C503,'[2]企业经营情况表（市场监管局）'!R$1:S$23,2,FALSE),0)</f>
        <v>0</v>
      </c>
      <c r="H503" s="5">
        <f>VLOOKUP(C503,'[1]7、重新确认支持的项目列表'!$C:$E,3,FALSE)</f>
        <v>1.6379999999999999</v>
      </c>
      <c r="I503" s="13">
        <v>12800</v>
      </c>
      <c r="J503" s="14">
        <v>10000</v>
      </c>
      <c r="K503" s="14">
        <v>12800</v>
      </c>
      <c r="L503" s="20">
        <v>10000</v>
      </c>
    </row>
    <row r="504" spans="1:12">
      <c r="A504" s="5">
        <v>500</v>
      </c>
      <c r="B504" s="6" t="s">
        <v>632</v>
      </c>
      <c r="C504" s="7" t="s">
        <v>633</v>
      </c>
      <c r="D504" s="7" t="s">
        <v>17</v>
      </c>
      <c r="E504" s="5" t="s">
        <v>611</v>
      </c>
      <c r="F504" s="5">
        <f>VLOOKUP(C504,'[1]7、重新确认支持的项目列表'!$C:$E,2,FALSE)</f>
        <v>4423963284</v>
      </c>
      <c r="G504" s="5">
        <f>IFERROR(VLOOKUP(C504,'[2]企业经营情况表（市场监管局）'!R$1:S$23,2,FALSE),0)</f>
        <v>0</v>
      </c>
      <c r="H504" s="5">
        <f>VLOOKUP(C504,'[1]7、重新确认支持的项目列表'!$C:$E,3,FALSE)</f>
        <v>0</v>
      </c>
      <c r="I504" s="13">
        <v>12800</v>
      </c>
      <c r="J504" s="14">
        <v>10000</v>
      </c>
      <c r="K504" s="14">
        <v>12800</v>
      </c>
      <c r="L504" s="20">
        <v>10000</v>
      </c>
    </row>
    <row r="505" spans="1:12" ht="24">
      <c r="A505" s="5">
        <v>501</v>
      </c>
      <c r="B505" s="6" t="s">
        <v>634</v>
      </c>
      <c r="C505" s="7" t="s">
        <v>635</v>
      </c>
      <c r="D505" s="7" t="s">
        <v>17</v>
      </c>
      <c r="E505" s="5" t="s">
        <v>611</v>
      </c>
      <c r="F505" s="5" t="str">
        <f>VLOOKUP(C505,'[1]7、重新确认支持的项目列表'!$C:$E,2,FALSE)</f>
        <v>44239688D2</v>
      </c>
      <c r="G505" s="5">
        <f>IFERROR(VLOOKUP(C505,'[2]企业经营情况表（市场监管局）'!R$1:S$23,2,FALSE),0)</f>
        <v>0</v>
      </c>
      <c r="H505" s="5">
        <f>VLOOKUP(C505,'[1]7、重新确认支持的项目列表'!$C:$E,3,FALSE)</f>
        <v>48.153399999999998</v>
      </c>
      <c r="I505" s="13">
        <v>15800</v>
      </c>
      <c r="J505" s="14">
        <v>10000</v>
      </c>
      <c r="K505" s="14">
        <v>15800</v>
      </c>
      <c r="L505" s="20">
        <v>10000</v>
      </c>
    </row>
    <row r="506" spans="1:12" ht="24">
      <c r="A506" s="5">
        <v>502</v>
      </c>
      <c r="B506" s="6" t="s">
        <v>627</v>
      </c>
      <c r="C506" s="7" t="s">
        <v>636</v>
      </c>
      <c r="D506" s="7" t="s">
        <v>17</v>
      </c>
      <c r="E506" s="5" t="s">
        <v>611</v>
      </c>
      <c r="F506" s="5" t="str">
        <f>VLOOKUP(C506,'[1]7、重新确认支持的项目列表'!$C:$E,2,FALSE)</f>
        <v>442396861F</v>
      </c>
      <c r="G506" s="5">
        <f>IFERROR(VLOOKUP(C506,'[2]企业经营情况表（市场监管局）'!R$1:S$23,2,FALSE),0)</f>
        <v>0</v>
      </c>
      <c r="H506" s="5">
        <f>VLOOKUP(C506,'[1]7、重新确认支持的项目列表'!$C:$E,3,FALSE)</f>
        <v>0</v>
      </c>
      <c r="I506" s="13">
        <v>12800</v>
      </c>
      <c r="J506" s="14">
        <v>10000</v>
      </c>
      <c r="K506" s="14">
        <v>12800</v>
      </c>
      <c r="L506" s="20">
        <v>10000</v>
      </c>
    </row>
    <row r="507" spans="1:12">
      <c r="A507" s="5">
        <v>503</v>
      </c>
      <c r="B507" s="6" t="s">
        <v>627</v>
      </c>
      <c r="C507" s="7" t="s">
        <v>637</v>
      </c>
      <c r="D507" s="7" t="s">
        <v>17</v>
      </c>
      <c r="E507" s="5" t="s">
        <v>611</v>
      </c>
      <c r="F507" s="5">
        <f>VLOOKUP(C507,'[1]7、重新确认支持的项目列表'!$C:$E,2,FALSE)</f>
        <v>4423962955</v>
      </c>
      <c r="G507" s="5">
        <f>IFERROR(VLOOKUP(C507,'[2]企业经营情况表（市场监管局）'!R$1:S$23,2,FALSE),0)</f>
        <v>0</v>
      </c>
      <c r="H507" s="5">
        <f>VLOOKUP(C507,'[1]7、重新确认支持的项目列表'!$C:$E,3,FALSE)</f>
        <v>509.1671</v>
      </c>
      <c r="I507" s="13">
        <v>12800</v>
      </c>
      <c r="J507" s="14">
        <v>10000</v>
      </c>
      <c r="K507" s="14">
        <v>12800</v>
      </c>
      <c r="L507" s="20">
        <v>10000</v>
      </c>
    </row>
    <row r="508" spans="1:12" ht="24">
      <c r="A508" s="5">
        <v>504</v>
      </c>
      <c r="B508" s="6" t="s">
        <v>615</v>
      </c>
      <c r="C508" s="7" t="s">
        <v>637</v>
      </c>
      <c r="D508" s="7" t="s">
        <v>17</v>
      </c>
      <c r="E508" s="5" t="s">
        <v>611</v>
      </c>
      <c r="F508" s="5">
        <f>VLOOKUP(C508,'[1]7、重新确认支持的项目列表'!$C:$E,2,FALSE)</f>
        <v>4423962955</v>
      </c>
      <c r="G508" s="5">
        <f>IFERROR(VLOOKUP(C508,'[2]企业经营情况表（市场监管局）'!R$1:S$23,2,FALSE),0)</f>
        <v>0</v>
      </c>
      <c r="H508" s="5">
        <f>VLOOKUP(C508,'[1]7、重新确认支持的项目列表'!$C:$E,3,FALSE)</f>
        <v>509.1671</v>
      </c>
      <c r="I508" s="13">
        <v>12800</v>
      </c>
      <c r="J508" s="14">
        <v>10000</v>
      </c>
      <c r="K508" s="14">
        <v>12800</v>
      </c>
      <c r="L508" s="20">
        <v>10000</v>
      </c>
    </row>
    <row r="509" spans="1:12">
      <c r="A509" s="5">
        <v>505</v>
      </c>
      <c r="B509" s="6" t="s">
        <v>622</v>
      </c>
      <c r="C509" s="7" t="s">
        <v>638</v>
      </c>
      <c r="D509" s="7" t="s">
        <v>17</v>
      </c>
      <c r="E509" s="5" t="s">
        <v>611</v>
      </c>
      <c r="F509" s="5">
        <f>VLOOKUP(C509,'[1]7、重新确认支持的项目列表'!$C:$E,2,FALSE)</f>
        <v>4423961969</v>
      </c>
      <c r="G509" s="5">
        <f>IFERROR(VLOOKUP(C509,'[2]企业经营情况表（市场监管局）'!R$1:S$23,2,FALSE),0)</f>
        <v>0</v>
      </c>
      <c r="H509" s="5">
        <f>VLOOKUP(C509,'[1]7、重新确认支持的项目列表'!$C:$E,3,FALSE)</f>
        <v>38.5533</v>
      </c>
      <c r="I509" s="13">
        <v>12800</v>
      </c>
      <c r="J509" s="14">
        <v>10000</v>
      </c>
      <c r="K509" s="14">
        <v>12800</v>
      </c>
      <c r="L509" s="20">
        <v>10000</v>
      </c>
    </row>
    <row r="510" spans="1:12" ht="48">
      <c r="A510" s="5">
        <v>506</v>
      </c>
      <c r="B510" s="6" t="s">
        <v>624</v>
      </c>
      <c r="C510" s="7" t="s">
        <v>639</v>
      </c>
      <c r="D510" s="7" t="s">
        <v>17</v>
      </c>
      <c r="E510" s="5" t="s">
        <v>611</v>
      </c>
      <c r="F510" s="5" t="str">
        <f>VLOOKUP(C510,'[1]7、重新确认支持的项目列表'!$C:$E,2,FALSE)</f>
        <v>﻿4451965602、44239686E4</v>
      </c>
      <c r="G510" s="5">
        <f>IFERROR(VLOOKUP(C510,'[2]企业经营情况表（市场监管局）'!R$1:S$23,2,FALSE),0)</f>
        <v>0</v>
      </c>
      <c r="H510" s="5">
        <v>1489261.31</v>
      </c>
      <c r="I510" s="13">
        <v>12800</v>
      </c>
      <c r="J510" s="14">
        <v>10000</v>
      </c>
      <c r="K510" s="14">
        <v>12800</v>
      </c>
      <c r="L510" s="20">
        <v>10000</v>
      </c>
    </row>
    <row r="511" spans="1:12">
      <c r="A511" s="5">
        <v>507</v>
      </c>
      <c r="B511" s="6" t="s">
        <v>627</v>
      </c>
      <c r="C511" s="7" t="s">
        <v>640</v>
      </c>
      <c r="D511" s="7" t="s">
        <v>17</v>
      </c>
      <c r="E511" s="5" t="s">
        <v>611</v>
      </c>
      <c r="F511" s="5">
        <f>VLOOKUP(C511,'[1]7、重新确认支持的项目列表'!$C:$E,2,FALSE)</f>
        <v>4423963911</v>
      </c>
      <c r="G511" s="5">
        <f>IFERROR(VLOOKUP(C511,'[2]企业经营情况表（市场监管局）'!R$1:S$23,2,FALSE),0)</f>
        <v>0</v>
      </c>
      <c r="H511" s="5">
        <f>VLOOKUP(C511,'[1]7、重新确认支持的项目列表'!$C:$E,3,FALSE)</f>
        <v>120.3522</v>
      </c>
      <c r="I511" s="13">
        <v>12800</v>
      </c>
      <c r="J511" s="14">
        <v>10000</v>
      </c>
      <c r="K511" s="14">
        <v>12800</v>
      </c>
      <c r="L511" s="20">
        <v>10000</v>
      </c>
    </row>
    <row r="512" spans="1:12">
      <c r="A512" s="5">
        <v>508</v>
      </c>
      <c r="B512" s="6" t="s">
        <v>632</v>
      </c>
      <c r="C512" s="7" t="s">
        <v>640</v>
      </c>
      <c r="D512" s="7" t="s">
        <v>17</v>
      </c>
      <c r="E512" s="5" t="s">
        <v>611</v>
      </c>
      <c r="F512" s="5">
        <f>VLOOKUP(C512,'[1]7、重新确认支持的项目列表'!$C:$E,2,FALSE)</f>
        <v>4423963911</v>
      </c>
      <c r="G512" s="5">
        <f>IFERROR(VLOOKUP(C512,'[2]企业经营情况表（市场监管局）'!R$1:S$23,2,FALSE),0)</f>
        <v>0</v>
      </c>
      <c r="H512" s="5">
        <f>VLOOKUP(C512,'[1]7、重新确认支持的项目列表'!$C:$E,3,FALSE)</f>
        <v>120.3522</v>
      </c>
      <c r="I512" s="13">
        <v>12800</v>
      </c>
      <c r="J512" s="14">
        <v>10000</v>
      </c>
      <c r="K512" s="14">
        <v>12800</v>
      </c>
      <c r="L512" s="20">
        <v>10000</v>
      </c>
    </row>
    <row r="513" spans="1:12" ht="24">
      <c r="A513" s="5">
        <v>509</v>
      </c>
      <c r="B513" s="6" t="s">
        <v>615</v>
      </c>
      <c r="C513" s="7" t="s">
        <v>640</v>
      </c>
      <c r="D513" s="7" t="s">
        <v>17</v>
      </c>
      <c r="E513" s="5" t="s">
        <v>611</v>
      </c>
      <c r="F513" s="5">
        <f>VLOOKUP(C513,'[1]7、重新确认支持的项目列表'!$C:$E,2,FALSE)</f>
        <v>4423963911</v>
      </c>
      <c r="G513" s="5">
        <f>IFERROR(VLOOKUP(C513,'[2]企业经营情况表（市场监管局）'!R$1:S$23,2,FALSE),0)</f>
        <v>0</v>
      </c>
      <c r="H513" s="5">
        <f>VLOOKUP(C513,'[1]7、重新确认支持的项目列表'!$C:$E,3,FALSE)</f>
        <v>120.3522</v>
      </c>
      <c r="I513" s="13">
        <v>12800</v>
      </c>
      <c r="J513" s="14">
        <v>10000</v>
      </c>
      <c r="K513" s="14">
        <v>12800</v>
      </c>
      <c r="L513" s="20">
        <v>10000</v>
      </c>
    </row>
    <row r="514" spans="1:12" ht="24">
      <c r="A514" s="5">
        <v>510</v>
      </c>
      <c r="B514" s="6" t="s">
        <v>615</v>
      </c>
      <c r="C514" s="7" t="s">
        <v>641</v>
      </c>
      <c r="D514" s="7" t="s">
        <v>17</v>
      </c>
      <c r="E514" s="5" t="s">
        <v>611</v>
      </c>
      <c r="F514" s="5" t="str">
        <f>VLOOKUP(C514,'[1]7、重新确认支持的项目列表'!$C:$E,2,FALSE)</f>
        <v>44239686JY</v>
      </c>
      <c r="G514" s="5">
        <f>IFERROR(VLOOKUP(C514,'[2]企业经营情况表（市场监管局）'!R$1:S$23,2,FALSE),0)</f>
        <v>0</v>
      </c>
      <c r="H514" s="5">
        <f>VLOOKUP(C514,'[1]7、重新确认支持的项目列表'!$C:$E,3,FALSE)</f>
        <v>0.22800000000000001</v>
      </c>
      <c r="I514" s="13">
        <v>12800</v>
      </c>
      <c r="J514" s="14">
        <v>10000</v>
      </c>
      <c r="K514" s="14">
        <v>12800</v>
      </c>
      <c r="L514" s="20">
        <v>10000</v>
      </c>
    </row>
    <row r="515" spans="1:12" ht="24">
      <c r="A515" s="5">
        <v>511</v>
      </c>
      <c r="B515" s="6" t="s">
        <v>624</v>
      </c>
      <c r="C515" s="7" t="s">
        <v>641</v>
      </c>
      <c r="D515" s="7" t="s">
        <v>17</v>
      </c>
      <c r="E515" s="5" t="s">
        <v>611</v>
      </c>
      <c r="F515" s="5" t="str">
        <f>VLOOKUP(C515,'[1]7、重新确认支持的项目列表'!$C:$E,2,FALSE)</f>
        <v>44239686JY</v>
      </c>
      <c r="G515" s="5">
        <f>IFERROR(VLOOKUP(C515,'[2]企业经营情况表（市场监管局）'!R$1:S$23,2,FALSE),0)</f>
        <v>0</v>
      </c>
      <c r="H515" s="5">
        <f>VLOOKUP(C515,'[1]7、重新确认支持的项目列表'!$C:$E,3,FALSE)</f>
        <v>0.22800000000000001</v>
      </c>
      <c r="I515" s="13">
        <v>12800</v>
      </c>
      <c r="J515" s="14">
        <v>10000</v>
      </c>
      <c r="K515" s="14">
        <v>12800</v>
      </c>
      <c r="L515" s="20">
        <v>10000</v>
      </c>
    </row>
    <row r="516" spans="1:12" ht="24">
      <c r="A516" s="5">
        <v>512</v>
      </c>
      <c r="B516" s="6" t="s">
        <v>625</v>
      </c>
      <c r="C516" s="7" t="s">
        <v>642</v>
      </c>
      <c r="D516" s="7" t="s">
        <v>17</v>
      </c>
      <c r="E516" s="5" t="s">
        <v>611</v>
      </c>
      <c r="F516" s="5">
        <f>VLOOKUP(C516,'[1]7、重新确认支持的项目列表'!$C:$E,2,FALSE)</f>
        <v>4423968574</v>
      </c>
      <c r="G516" s="5">
        <f>IFERROR(VLOOKUP(C516,'[2]企业经营情况表（市场监管局）'!R$1:S$23,2,FALSE),0)</f>
        <v>0</v>
      </c>
      <c r="H516" s="5">
        <f>VLOOKUP(C516,'[1]7、重新确认支持的项目列表'!$C:$E,3,FALSE)</f>
        <v>6.4699999999999994E-2</v>
      </c>
      <c r="I516" s="13">
        <v>38800</v>
      </c>
      <c r="J516" s="14">
        <v>10000</v>
      </c>
      <c r="K516" s="14">
        <v>38800</v>
      </c>
      <c r="L516" s="20">
        <v>10000</v>
      </c>
    </row>
    <row r="517" spans="1:12" ht="24">
      <c r="A517" s="5">
        <v>513</v>
      </c>
      <c r="B517" s="6" t="s">
        <v>625</v>
      </c>
      <c r="C517" s="7" t="s">
        <v>643</v>
      </c>
      <c r="D517" s="7" t="s">
        <v>17</v>
      </c>
      <c r="E517" s="5" t="s">
        <v>611</v>
      </c>
      <c r="F517" s="5">
        <f>VLOOKUP(C517,'[1]7、重新确认支持的项目列表'!$C:$E,2,FALSE)</f>
        <v>4423962642</v>
      </c>
      <c r="G517" s="5">
        <f>IFERROR(VLOOKUP(C517,'[2]企业经营情况表（市场监管局）'!R$1:S$23,2,FALSE),0)</f>
        <v>0</v>
      </c>
      <c r="H517" s="5">
        <f>VLOOKUP(C517,'[1]7、重新确认支持的项目列表'!$C:$E,3,FALSE)</f>
        <v>0.43149999999999999</v>
      </c>
      <c r="I517" s="13">
        <v>21933</v>
      </c>
      <c r="J517" s="14">
        <v>10000</v>
      </c>
      <c r="K517" s="14">
        <v>21933</v>
      </c>
      <c r="L517" s="20">
        <v>10000</v>
      </c>
    </row>
    <row r="518" spans="1:12">
      <c r="A518" s="5">
        <v>514</v>
      </c>
      <c r="B518" s="6" t="s">
        <v>644</v>
      </c>
      <c r="C518" s="7" t="s">
        <v>643</v>
      </c>
      <c r="D518" s="7" t="s">
        <v>17</v>
      </c>
      <c r="E518" s="5" t="s">
        <v>611</v>
      </c>
      <c r="F518" s="5">
        <f>VLOOKUP(C518,'[1]7、重新确认支持的项目列表'!$C:$E,2,FALSE)</f>
        <v>4423962642</v>
      </c>
      <c r="G518" s="5">
        <f>IFERROR(VLOOKUP(C518,'[2]企业经营情况表（市场监管局）'!R$1:S$23,2,FALSE),0)</f>
        <v>0</v>
      </c>
      <c r="H518" s="5">
        <f>VLOOKUP(C518,'[1]7、重新确认支持的项目列表'!$C:$E,3,FALSE)</f>
        <v>0.43149999999999999</v>
      </c>
      <c r="I518" s="13">
        <v>21933</v>
      </c>
      <c r="J518" s="14">
        <v>10000</v>
      </c>
      <c r="K518" s="14">
        <v>21933</v>
      </c>
      <c r="L518" s="20">
        <v>10000</v>
      </c>
    </row>
    <row r="519" spans="1:12" ht="24">
      <c r="A519" s="5">
        <v>515</v>
      </c>
      <c r="B519" s="6" t="s">
        <v>615</v>
      </c>
      <c r="C519" s="7" t="s">
        <v>645</v>
      </c>
      <c r="D519" s="7" t="s">
        <v>17</v>
      </c>
      <c r="E519" s="5" t="s">
        <v>611</v>
      </c>
      <c r="F519" s="5">
        <f>VLOOKUP(C519,'[1]7、重新确认支持的项目列表'!$C:$E,2,FALSE)</f>
        <v>4423962546</v>
      </c>
      <c r="G519" s="5">
        <f>IFERROR(VLOOKUP(C519,'[2]企业经营情况表（市场监管局）'!R$1:S$23,2,FALSE),0)</f>
        <v>0</v>
      </c>
      <c r="H519" s="5">
        <f>VLOOKUP(C519,'[1]7、重新确认支持的项目列表'!$C:$E,3,FALSE)</f>
        <v>1.2797000000000001</v>
      </c>
      <c r="I519" s="13">
        <v>12800</v>
      </c>
      <c r="J519" s="14">
        <v>10000</v>
      </c>
      <c r="K519" s="14">
        <v>12800</v>
      </c>
      <c r="L519" s="20">
        <v>10000</v>
      </c>
    </row>
    <row r="520" spans="1:12">
      <c r="A520" s="5">
        <v>516</v>
      </c>
      <c r="B520" s="6" t="s">
        <v>622</v>
      </c>
      <c r="C520" s="7" t="s">
        <v>645</v>
      </c>
      <c r="D520" s="7" t="s">
        <v>17</v>
      </c>
      <c r="E520" s="5" t="s">
        <v>611</v>
      </c>
      <c r="F520" s="5">
        <f>VLOOKUP(C520,'[1]7、重新确认支持的项目列表'!$C:$E,2,FALSE)</f>
        <v>4423962546</v>
      </c>
      <c r="G520" s="5">
        <f>IFERROR(VLOOKUP(C520,'[2]企业经营情况表（市场监管局）'!R$1:S$23,2,FALSE),0)</f>
        <v>0</v>
      </c>
      <c r="H520" s="5">
        <f>VLOOKUP(C520,'[1]7、重新确认支持的项目列表'!$C:$E,3,FALSE)</f>
        <v>1.2797000000000001</v>
      </c>
      <c r="I520" s="13">
        <v>12800</v>
      </c>
      <c r="J520" s="14">
        <v>10000</v>
      </c>
      <c r="K520" s="14">
        <v>12800</v>
      </c>
      <c r="L520" s="20">
        <v>10000</v>
      </c>
    </row>
    <row r="521" spans="1:12">
      <c r="A521" s="5">
        <v>517</v>
      </c>
      <c r="B521" s="6" t="s">
        <v>646</v>
      </c>
      <c r="C521" s="7" t="s">
        <v>647</v>
      </c>
      <c r="D521" s="7" t="s">
        <v>17</v>
      </c>
      <c r="E521" s="5" t="s">
        <v>611</v>
      </c>
      <c r="F521" s="5">
        <f>VLOOKUP(C521,'[1]7、重新确认支持的项目列表'!$C:$E,2,FALSE)</f>
        <v>4423962908</v>
      </c>
      <c r="G521" s="5">
        <f>IFERROR(VLOOKUP(C521,'[2]企业经营情况表（市场监管局）'!R$1:S$23,2,FALSE),0)</f>
        <v>0</v>
      </c>
      <c r="H521" s="5">
        <f>VLOOKUP(C521,'[1]7、重新确认支持的项目列表'!$C:$E,3,FALSE)</f>
        <v>0.83420000000000005</v>
      </c>
      <c r="I521" s="13">
        <v>22000</v>
      </c>
      <c r="J521" s="14">
        <v>10000</v>
      </c>
      <c r="K521" s="14">
        <v>22000</v>
      </c>
      <c r="L521" s="20">
        <v>10000</v>
      </c>
    </row>
    <row r="522" spans="1:12">
      <c r="A522" s="5">
        <v>518</v>
      </c>
      <c r="B522" s="6" t="s">
        <v>648</v>
      </c>
      <c r="C522" s="7" t="s">
        <v>647</v>
      </c>
      <c r="D522" s="7" t="s">
        <v>17</v>
      </c>
      <c r="E522" s="5" t="s">
        <v>611</v>
      </c>
      <c r="F522" s="5">
        <f>VLOOKUP(C522,'[1]7、重新确认支持的项目列表'!$C:$E,2,FALSE)</f>
        <v>4423962908</v>
      </c>
      <c r="G522" s="5">
        <f>IFERROR(VLOOKUP(C522,'[2]企业经营情况表（市场监管局）'!R$1:S$23,2,FALSE),0)</f>
        <v>0</v>
      </c>
      <c r="H522" s="5">
        <f>VLOOKUP(C522,'[1]7、重新确认支持的项目列表'!$C:$E,3,FALSE)</f>
        <v>0.83420000000000005</v>
      </c>
      <c r="I522" s="13">
        <v>22000</v>
      </c>
      <c r="J522" s="14">
        <v>10000</v>
      </c>
      <c r="K522" s="14">
        <v>22000</v>
      </c>
      <c r="L522" s="20">
        <v>10000</v>
      </c>
    </row>
    <row r="523" spans="1:12" ht="24">
      <c r="A523" s="5">
        <v>519</v>
      </c>
      <c r="B523" s="6" t="s">
        <v>624</v>
      </c>
      <c r="C523" s="7" t="s">
        <v>31</v>
      </c>
      <c r="D523" s="7" t="s">
        <v>17</v>
      </c>
      <c r="E523" s="5" t="s">
        <v>611</v>
      </c>
      <c r="F523" s="5">
        <f>VLOOKUP(C523,'[1]7、重新确认支持的项目列表'!$C:$E,2,FALSE)</f>
        <v>4423962164</v>
      </c>
      <c r="G523" s="5">
        <f>IFERROR(VLOOKUP(C523,'[2]企业经营情况表（市场监管局）'!R$1:S$23,2,FALSE),0)</f>
        <v>0</v>
      </c>
      <c r="H523" s="5">
        <f>VLOOKUP(C523,'[1]7、重新确认支持的项目列表'!$C:$E,3,FALSE)</f>
        <v>4541.7898999999998</v>
      </c>
      <c r="I523" s="13">
        <v>12800</v>
      </c>
      <c r="J523" s="14">
        <v>10000</v>
      </c>
      <c r="K523" s="14">
        <v>12800</v>
      </c>
      <c r="L523" s="20">
        <v>10000</v>
      </c>
    </row>
    <row r="524" spans="1:12" ht="24">
      <c r="A524" s="5">
        <v>520</v>
      </c>
      <c r="B524" s="6" t="s">
        <v>649</v>
      </c>
      <c r="C524" s="7" t="s">
        <v>31</v>
      </c>
      <c r="D524" s="7" t="s">
        <v>17</v>
      </c>
      <c r="E524" s="5" t="s">
        <v>611</v>
      </c>
      <c r="F524" s="5">
        <f>VLOOKUP(C524,'[1]7、重新确认支持的项目列表'!$C:$E,2,FALSE)</f>
        <v>4423962164</v>
      </c>
      <c r="G524" s="5">
        <f>IFERROR(VLOOKUP(C524,'[2]企业经营情况表（市场监管局）'!R$1:S$23,2,FALSE),0)</f>
        <v>0</v>
      </c>
      <c r="H524" s="5">
        <f>VLOOKUP(C524,'[1]7、重新确认支持的项目列表'!$C:$E,3,FALSE)</f>
        <v>4541.7898999999998</v>
      </c>
      <c r="I524" s="13">
        <v>12800</v>
      </c>
      <c r="J524" s="14">
        <v>10000</v>
      </c>
      <c r="K524" s="14">
        <v>12800</v>
      </c>
      <c r="L524" s="20">
        <v>10000</v>
      </c>
    </row>
    <row r="525" spans="1:12">
      <c r="A525" s="5">
        <v>521</v>
      </c>
      <c r="B525" s="6" t="s">
        <v>618</v>
      </c>
      <c r="C525" s="7" t="s">
        <v>650</v>
      </c>
      <c r="D525" s="7" t="s">
        <v>17</v>
      </c>
      <c r="E525" s="5" t="s">
        <v>611</v>
      </c>
      <c r="F525" s="5">
        <f>VLOOKUP(C525,'[1]7、重新确认支持的项目列表'!$C:$E,2,FALSE)</f>
        <v>4423964834</v>
      </c>
      <c r="G525" s="5">
        <f>IFERROR(VLOOKUP(C525,'[2]企业经营情况表（市场监管局）'!R$1:S$23,2,FALSE),0)</f>
        <v>0</v>
      </c>
      <c r="H525" s="5">
        <f>VLOOKUP(C525,'[1]7、重新确认支持的项目列表'!$C:$E,3,FALSE)</f>
        <v>1591.5420999999999</v>
      </c>
      <c r="I525" s="13">
        <v>12800</v>
      </c>
      <c r="J525" s="14">
        <v>10000</v>
      </c>
      <c r="K525" s="14">
        <v>12800</v>
      </c>
      <c r="L525" s="20">
        <v>10000</v>
      </c>
    </row>
    <row r="526" spans="1:12">
      <c r="A526" s="5">
        <v>522</v>
      </c>
      <c r="B526" s="6" t="s">
        <v>624</v>
      </c>
      <c r="C526" s="7" t="s">
        <v>650</v>
      </c>
      <c r="D526" s="7" t="s">
        <v>17</v>
      </c>
      <c r="E526" s="5" t="s">
        <v>611</v>
      </c>
      <c r="F526" s="5">
        <f>VLOOKUP(C526,'[1]7、重新确认支持的项目列表'!$C:$E,2,FALSE)</f>
        <v>4423964834</v>
      </c>
      <c r="G526" s="5">
        <f>IFERROR(VLOOKUP(C526,'[2]企业经营情况表（市场监管局）'!R$1:S$23,2,FALSE),0)</f>
        <v>0</v>
      </c>
      <c r="H526" s="5">
        <f>VLOOKUP(C526,'[1]7、重新确认支持的项目列表'!$C:$E,3,FALSE)</f>
        <v>1591.5420999999999</v>
      </c>
      <c r="I526" s="13">
        <v>12800</v>
      </c>
      <c r="J526" s="14">
        <v>10000</v>
      </c>
      <c r="K526" s="14">
        <v>12800</v>
      </c>
      <c r="L526" s="20">
        <v>10000</v>
      </c>
    </row>
    <row r="527" spans="1:12" ht="24">
      <c r="A527" s="5">
        <v>523</v>
      </c>
      <c r="B527" s="6" t="s">
        <v>615</v>
      </c>
      <c r="C527" s="7" t="s">
        <v>651</v>
      </c>
      <c r="D527" s="7" t="s">
        <v>17</v>
      </c>
      <c r="E527" s="5" t="s">
        <v>611</v>
      </c>
      <c r="F527" s="5">
        <f>VLOOKUP(C527,'[1]7、重新确认支持的项目列表'!$C:$E,2,FALSE)</f>
        <v>4423962505</v>
      </c>
      <c r="G527" s="5">
        <f>IFERROR(VLOOKUP(C527,'[2]企业经营情况表（市场监管局）'!R$1:S$23,2,FALSE),0)</f>
        <v>0</v>
      </c>
      <c r="H527" s="5">
        <f>VLOOKUP(C527,'[1]7、重新确认支持的项目列表'!$C:$E,3,FALSE)</f>
        <v>0</v>
      </c>
      <c r="I527" s="13">
        <v>12800</v>
      </c>
      <c r="J527" s="14">
        <v>10000</v>
      </c>
      <c r="K527" s="14">
        <v>12800</v>
      </c>
      <c r="L527" s="20">
        <v>10000</v>
      </c>
    </row>
    <row r="528" spans="1:12">
      <c r="A528" s="5">
        <v>524</v>
      </c>
      <c r="B528" s="6" t="s">
        <v>652</v>
      </c>
      <c r="C528" s="7" t="s">
        <v>653</v>
      </c>
      <c r="D528" s="7" t="s">
        <v>17</v>
      </c>
      <c r="E528" s="5" t="s">
        <v>611</v>
      </c>
      <c r="F528" s="5">
        <f>VLOOKUP(C528,'[1]7、重新确认支持的项目列表'!$C:$E,2,FALSE)</f>
        <v>4423968840</v>
      </c>
      <c r="G528" s="5">
        <f>IFERROR(VLOOKUP(C528,'[2]企业经营情况表（市场监管局）'!R$1:S$23,2,FALSE),0)</f>
        <v>0</v>
      </c>
      <c r="H528" s="5">
        <f>VLOOKUP(C528,'[1]7、重新确认支持的项目列表'!$C:$E,3,FALSE)</f>
        <v>0</v>
      </c>
      <c r="I528" s="13">
        <v>12800</v>
      </c>
      <c r="J528" s="14">
        <v>10000</v>
      </c>
      <c r="K528" s="14">
        <v>12800</v>
      </c>
      <c r="L528" s="20">
        <v>10000</v>
      </c>
    </row>
    <row r="529" spans="1:12" ht="24">
      <c r="A529" s="5">
        <v>525</v>
      </c>
      <c r="B529" s="6" t="s">
        <v>615</v>
      </c>
      <c r="C529" s="7" t="s">
        <v>654</v>
      </c>
      <c r="D529" s="7" t="s">
        <v>17</v>
      </c>
      <c r="E529" s="5" t="s">
        <v>611</v>
      </c>
      <c r="F529" s="5">
        <f>VLOOKUP(C529,'[1]7、重新确认支持的项目列表'!$C:$E,2,FALSE)</f>
        <v>4423962460</v>
      </c>
      <c r="G529" s="5">
        <f>IFERROR(VLOOKUP(C529,'[2]企业经营情况表（市场监管局）'!R$1:S$23,2,FALSE),0)</f>
        <v>0</v>
      </c>
      <c r="H529" s="5">
        <f>VLOOKUP(C529,'[1]7、重新确认支持的项目列表'!$C:$E,3,FALSE)</f>
        <v>0</v>
      </c>
      <c r="I529" s="13">
        <v>12800</v>
      </c>
      <c r="J529" s="14">
        <v>10000</v>
      </c>
      <c r="K529" s="14">
        <v>12800</v>
      </c>
      <c r="L529" s="20">
        <v>10000</v>
      </c>
    </row>
    <row r="530" spans="1:12">
      <c r="A530" s="5">
        <v>526</v>
      </c>
      <c r="B530" s="6" t="s">
        <v>655</v>
      </c>
      <c r="C530" s="7" t="s">
        <v>656</v>
      </c>
      <c r="D530" s="7" t="s">
        <v>17</v>
      </c>
      <c r="E530" s="5" t="s">
        <v>611</v>
      </c>
      <c r="F530" s="5">
        <f>VLOOKUP(C530,'[1]7、重新确认支持的项目列表'!$C:$E,2,FALSE)</f>
        <v>4423962850</v>
      </c>
      <c r="G530" s="5">
        <f>IFERROR(VLOOKUP(C530,'[2]企业经营情况表（市场监管局）'!R$1:S$23,2,FALSE),0)</f>
        <v>0</v>
      </c>
      <c r="H530" s="5">
        <f>VLOOKUP(C530,'[1]7、重新确认支持的项目列表'!$C:$E,3,FALSE)</f>
        <v>415.74860000000001</v>
      </c>
      <c r="I530" s="13">
        <v>12800</v>
      </c>
      <c r="J530" s="14">
        <v>10000</v>
      </c>
      <c r="K530" s="14">
        <v>12800</v>
      </c>
      <c r="L530" s="20">
        <v>10000</v>
      </c>
    </row>
    <row r="531" spans="1:12">
      <c r="A531" s="5">
        <v>527</v>
      </c>
      <c r="B531" s="6" t="s">
        <v>627</v>
      </c>
      <c r="C531" s="7" t="s">
        <v>656</v>
      </c>
      <c r="D531" s="7" t="s">
        <v>17</v>
      </c>
      <c r="E531" s="5" t="s">
        <v>611</v>
      </c>
      <c r="F531" s="5">
        <f>VLOOKUP(C531,'[1]7、重新确认支持的项目列表'!$C:$E,2,FALSE)</f>
        <v>4423962850</v>
      </c>
      <c r="G531" s="5">
        <f>IFERROR(VLOOKUP(C531,'[2]企业经营情况表（市场监管局）'!R$1:S$23,2,FALSE),0)</f>
        <v>0</v>
      </c>
      <c r="H531" s="5">
        <f>VLOOKUP(C531,'[1]7、重新确认支持的项目列表'!$C:$E,3,FALSE)</f>
        <v>415.74860000000001</v>
      </c>
      <c r="I531" s="13">
        <v>12800</v>
      </c>
      <c r="J531" s="14">
        <v>10000</v>
      </c>
      <c r="K531" s="14">
        <v>12800</v>
      </c>
      <c r="L531" s="20">
        <v>10000</v>
      </c>
    </row>
    <row r="532" spans="1:12" ht="24">
      <c r="A532" s="5">
        <v>528</v>
      </c>
      <c r="B532" s="6" t="s">
        <v>627</v>
      </c>
      <c r="C532" s="7" t="s">
        <v>657</v>
      </c>
      <c r="D532" s="7" t="s">
        <v>17</v>
      </c>
      <c r="E532" s="5" t="s">
        <v>611</v>
      </c>
      <c r="F532" s="5" t="str">
        <f>VLOOKUP(C532,'[1]7、重新确认支持的项目列表'!$C:$E,2,FALSE)</f>
        <v>44239685GP</v>
      </c>
      <c r="G532" s="5">
        <f>IFERROR(VLOOKUP(C532,'[2]企业经营情况表（市场监管局）'!R$1:S$23,2,FALSE),0)</f>
        <v>0</v>
      </c>
      <c r="H532" s="5">
        <f>VLOOKUP(C532,'[1]7、重新确认支持的项目列表'!$C:$E,3,FALSE)</f>
        <v>1394.7017000000001</v>
      </c>
      <c r="I532" s="13">
        <v>12800</v>
      </c>
      <c r="J532" s="14">
        <v>10000</v>
      </c>
      <c r="K532" s="14">
        <v>12800</v>
      </c>
      <c r="L532" s="20">
        <v>10000</v>
      </c>
    </row>
    <row r="533" spans="1:12" ht="24">
      <c r="A533" s="5">
        <v>529</v>
      </c>
      <c r="B533" s="6" t="s">
        <v>658</v>
      </c>
      <c r="C533" s="7" t="s">
        <v>657</v>
      </c>
      <c r="D533" s="7" t="s">
        <v>17</v>
      </c>
      <c r="E533" s="5" t="s">
        <v>611</v>
      </c>
      <c r="F533" s="5" t="str">
        <f>VLOOKUP(C533,'[1]7、重新确认支持的项目列表'!$C:$E,2,FALSE)</f>
        <v>44239685GP</v>
      </c>
      <c r="G533" s="5">
        <f>IFERROR(VLOOKUP(C533,'[2]企业经营情况表（市场监管局）'!R$1:S$23,2,FALSE),0)</f>
        <v>0</v>
      </c>
      <c r="H533" s="5">
        <f>VLOOKUP(C533,'[1]7、重新确认支持的项目列表'!$C:$E,3,FALSE)</f>
        <v>1394.7017000000001</v>
      </c>
      <c r="I533" s="13">
        <v>12800</v>
      </c>
      <c r="J533" s="14">
        <v>10000</v>
      </c>
      <c r="K533" s="14">
        <v>12800</v>
      </c>
      <c r="L533" s="20">
        <v>10000</v>
      </c>
    </row>
    <row r="534" spans="1:12" ht="24">
      <c r="A534" s="5">
        <v>530</v>
      </c>
      <c r="B534" s="6" t="s">
        <v>624</v>
      </c>
      <c r="C534" s="7" t="s">
        <v>659</v>
      </c>
      <c r="D534" s="7" t="s">
        <v>17</v>
      </c>
      <c r="E534" s="5" t="s">
        <v>611</v>
      </c>
      <c r="F534" s="5" t="str">
        <f>VLOOKUP(C534,'[1]7、重新确认支持的项目列表'!$C:$E,2,FALSE)</f>
        <v>442396887V</v>
      </c>
      <c r="G534" s="5">
        <f>IFERROR(VLOOKUP(C534,'[2]企业经营情况表（市场监管局）'!R$1:S$23,2,FALSE),0)</f>
        <v>0</v>
      </c>
      <c r="H534" s="5">
        <f>VLOOKUP(C534,'[1]7、重新确认支持的项目列表'!$C:$E,3,FALSE)</f>
        <v>0</v>
      </c>
      <c r="I534" s="13">
        <v>12800</v>
      </c>
      <c r="J534" s="14">
        <v>10000</v>
      </c>
      <c r="K534" s="14">
        <v>12800</v>
      </c>
      <c r="L534" s="20">
        <v>10000</v>
      </c>
    </row>
    <row r="535" spans="1:12" ht="24">
      <c r="A535" s="5">
        <v>531</v>
      </c>
      <c r="B535" s="6" t="s">
        <v>646</v>
      </c>
      <c r="C535" s="7" t="s">
        <v>660</v>
      </c>
      <c r="D535" s="7" t="s">
        <v>17</v>
      </c>
      <c r="E535" s="5" t="s">
        <v>611</v>
      </c>
      <c r="F535" s="5" t="str">
        <f>VLOOKUP(C535,'[1]7、重新确认支持的项目列表'!$C:$E,2,FALSE)</f>
        <v>4401963LNG</v>
      </c>
      <c r="G535" s="5">
        <f>IFERROR(VLOOKUP(C535,'[2]企业经营情况表（市场监管局）'!R$1:S$23,2,FALSE),0)</f>
        <v>0</v>
      </c>
      <c r="H535" s="5">
        <f>VLOOKUP(C535,'[1]7、重新确认支持的项目列表'!$C:$E,3,FALSE)</f>
        <v>0</v>
      </c>
      <c r="I535" s="13">
        <v>12933</v>
      </c>
      <c r="J535" s="14">
        <v>10000</v>
      </c>
      <c r="K535" s="14">
        <v>12933</v>
      </c>
      <c r="L535" s="20">
        <v>10000</v>
      </c>
    </row>
    <row r="536" spans="1:12" ht="24">
      <c r="A536" s="5">
        <v>532</v>
      </c>
      <c r="B536" s="6" t="s">
        <v>649</v>
      </c>
      <c r="C536" s="7" t="s">
        <v>661</v>
      </c>
      <c r="D536" s="7" t="s">
        <v>17</v>
      </c>
      <c r="E536" s="5" t="s">
        <v>611</v>
      </c>
      <c r="F536" s="5">
        <f>VLOOKUP(C536,'[1]7、重新确认支持的项目列表'!$C:$E,2,FALSE)</f>
        <v>4423963584</v>
      </c>
      <c r="G536" s="5">
        <f>IFERROR(VLOOKUP(C536,'[2]企业经营情况表（市场监管局）'!R$1:S$23,2,FALSE),0)</f>
        <v>0</v>
      </c>
      <c r="H536" s="5">
        <f>VLOOKUP(C536,'[1]7、重新确认支持的项目列表'!$C:$E,3,FALSE)</f>
        <v>85.607699999999994</v>
      </c>
      <c r="I536" s="13">
        <v>12800</v>
      </c>
      <c r="J536" s="14">
        <v>10000</v>
      </c>
      <c r="K536" s="14">
        <v>12800</v>
      </c>
      <c r="L536" s="20">
        <v>10000</v>
      </c>
    </row>
    <row r="537" spans="1:12" ht="24">
      <c r="A537" s="5">
        <v>533</v>
      </c>
      <c r="B537" s="6" t="s">
        <v>615</v>
      </c>
      <c r="C537" s="7" t="s">
        <v>662</v>
      </c>
      <c r="D537" s="7" t="s">
        <v>17</v>
      </c>
      <c r="E537" s="5" t="s">
        <v>611</v>
      </c>
      <c r="F537" s="5" t="str">
        <f>VLOOKUP(C537,'[1]7、重新确认支持的项目列表'!$C:$E,2,FALSE)</f>
        <v>44239687YE</v>
      </c>
      <c r="G537" s="5">
        <f>IFERROR(VLOOKUP(C537,'[2]企业经营情况表（市场监管局）'!R$1:S$23,2,FALSE),0)</f>
        <v>0</v>
      </c>
      <c r="H537" s="5">
        <f>VLOOKUP(C537,'[1]7、重新确认支持的项目列表'!$C:$E,3,FALSE)</f>
        <v>0</v>
      </c>
      <c r="I537" s="13">
        <v>12800</v>
      </c>
      <c r="J537" s="14">
        <v>10000</v>
      </c>
      <c r="K537" s="14">
        <v>12800</v>
      </c>
      <c r="L537" s="20">
        <v>10000</v>
      </c>
    </row>
    <row r="538" spans="1:12" ht="24">
      <c r="A538" s="5">
        <v>534</v>
      </c>
      <c r="B538" s="6" t="s">
        <v>663</v>
      </c>
      <c r="C538" s="7" t="s">
        <v>664</v>
      </c>
      <c r="D538" s="7" t="s">
        <v>17</v>
      </c>
      <c r="E538" s="5" t="s">
        <v>611</v>
      </c>
      <c r="F538" s="5" t="str">
        <f>VLOOKUP(C538,'[1]7、重新确认支持的项目列表'!$C:$E,2,FALSE)</f>
        <v>44239685W1</v>
      </c>
      <c r="G538" s="5">
        <f>IFERROR(VLOOKUP(C538,'[2]企业经营情况表（市场监管局）'!R$1:S$23,2,FALSE),0)</f>
        <v>0</v>
      </c>
      <c r="H538" s="5">
        <f>VLOOKUP(C538,'[1]7、重新确认支持的项目列表'!$C:$E,3,FALSE)</f>
        <v>365.36939999999998</v>
      </c>
      <c r="I538" s="13">
        <v>36800</v>
      </c>
      <c r="J538" s="14">
        <v>10000</v>
      </c>
      <c r="K538" s="14">
        <v>33800</v>
      </c>
      <c r="L538" s="20">
        <v>10000</v>
      </c>
    </row>
    <row r="539" spans="1:12">
      <c r="A539" s="5">
        <v>535</v>
      </c>
      <c r="B539" s="6" t="s">
        <v>665</v>
      </c>
      <c r="C539" s="7" t="s">
        <v>25</v>
      </c>
      <c r="D539" s="7" t="s">
        <v>17</v>
      </c>
      <c r="E539" s="5" t="s">
        <v>611</v>
      </c>
      <c r="F539" s="5">
        <f>VLOOKUP(C539,'[1]7、重新确认支持的项目列表'!$C:$E,2,FALSE)</f>
        <v>4423965208</v>
      </c>
      <c r="G539" s="5">
        <f>IFERROR(VLOOKUP(C539,'[2]企业经营情况表（市场监管局）'!R$1:S$23,2,FALSE),0)</f>
        <v>0</v>
      </c>
      <c r="H539" s="5">
        <f>VLOOKUP(C539,'[1]7、重新确认支持的项目列表'!$C:$E,3,FALSE)</f>
        <v>3816.5886</v>
      </c>
      <c r="I539" s="13">
        <v>12800</v>
      </c>
      <c r="J539" s="14">
        <v>10000</v>
      </c>
      <c r="K539" s="14">
        <v>12800</v>
      </c>
      <c r="L539" s="20">
        <v>10000</v>
      </c>
    </row>
    <row r="540" spans="1:12">
      <c r="A540" s="5">
        <v>536</v>
      </c>
      <c r="B540" s="6" t="s">
        <v>624</v>
      </c>
      <c r="C540" s="7" t="s">
        <v>25</v>
      </c>
      <c r="D540" s="7" t="s">
        <v>17</v>
      </c>
      <c r="E540" s="5" t="s">
        <v>611</v>
      </c>
      <c r="F540" s="5">
        <f>VLOOKUP(C540,'[1]7、重新确认支持的项目列表'!$C:$E,2,FALSE)</f>
        <v>4423965208</v>
      </c>
      <c r="G540" s="5">
        <f>IFERROR(VLOOKUP(C540,'[2]企业经营情况表（市场监管局）'!R$1:S$23,2,FALSE),0)</f>
        <v>0</v>
      </c>
      <c r="H540" s="5">
        <f>VLOOKUP(C540,'[1]7、重新确认支持的项目列表'!$C:$E,3,FALSE)</f>
        <v>3816.5886</v>
      </c>
      <c r="I540" s="13">
        <v>12800</v>
      </c>
      <c r="J540" s="14">
        <v>10000</v>
      </c>
      <c r="K540" s="14">
        <v>12800</v>
      </c>
      <c r="L540" s="20">
        <v>10000</v>
      </c>
    </row>
    <row r="541" spans="1:12" ht="24">
      <c r="A541" s="5">
        <v>537</v>
      </c>
      <c r="B541" s="6" t="s">
        <v>649</v>
      </c>
      <c r="C541" s="7" t="s">
        <v>25</v>
      </c>
      <c r="D541" s="7" t="s">
        <v>17</v>
      </c>
      <c r="E541" s="5" t="s">
        <v>611</v>
      </c>
      <c r="F541" s="5">
        <f>VLOOKUP(C541,'[1]7、重新确认支持的项目列表'!$C:$E,2,FALSE)</f>
        <v>4423965208</v>
      </c>
      <c r="G541" s="5">
        <f>IFERROR(VLOOKUP(C541,'[2]企业经营情况表（市场监管局）'!R$1:S$23,2,FALSE),0)</f>
        <v>0</v>
      </c>
      <c r="H541" s="5">
        <f>VLOOKUP(C541,'[1]7、重新确认支持的项目列表'!$C:$E,3,FALSE)</f>
        <v>3816.5886</v>
      </c>
      <c r="I541" s="13">
        <v>12800</v>
      </c>
      <c r="J541" s="14">
        <v>10000</v>
      </c>
      <c r="K541" s="14">
        <v>12800</v>
      </c>
      <c r="L541" s="20">
        <v>10000</v>
      </c>
    </row>
    <row r="542" spans="1:12" ht="24">
      <c r="A542" s="5">
        <v>538</v>
      </c>
      <c r="B542" s="6" t="s">
        <v>655</v>
      </c>
      <c r="C542" s="7" t="s">
        <v>666</v>
      </c>
      <c r="D542" s="7" t="s">
        <v>17</v>
      </c>
      <c r="E542" s="5" t="s">
        <v>611</v>
      </c>
      <c r="F542" s="5" t="str">
        <f>VLOOKUP(C542,'[1]7、重新确认支持的项目列表'!$C:$E,2,FALSE)</f>
        <v>44239685BA</v>
      </c>
      <c r="G542" s="5">
        <f>IFERROR(VLOOKUP(C542,'[2]企业经营情况表（市场监管局）'!R$1:S$23,2,FALSE),0)</f>
        <v>0</v>
      </c>
      <c r="H542" s="5">
        <f>VLOOKUP(C542,'[1]7、重新确认支持的项目列表'!$C:$E,3,FALSE)</f>
        <v>315.6737</v>
      </c>
      <c r="I542" s="13">
        <v>12800</v>
      </c>
      <c r="J542" s="14">
        <v>10000</v>
      </c>
      <c r="K542" s="14">
        <v>12800</v>
      </c>
      <c r="L542" s="20">
        <v>10000</v>
      </c>
    </row>
    <row r="543" spans="1:12" ht="24">
      <c r="A543" s="5">
        <v>539</v>
      </c>
      <c r="B543" s="6" t="s">
        <v>649</v>
      </c>
      <c r="C543" s="7" t="s">
        <v>666</v>
      </c>
      <c r="D543" s="7" t="s">
        <v>17</v>
      </c>
      <c r="E543" s="5" t="s">
        <v>611</v>
      </c>
      <c r="F543" s="5" t="str">
        <f>VLOOKUP(C543,'[1]7、重新确认支持的项目列表'!$C:$E,2,FALSE)</f>
        <v>44239685BA</v>
      </c>
      <c r="G543" s="5">
        <f>IFERROR(VLOOKUP(C543,'[2]企业经营情况表（市场监管局）'!R$1:S$23,2,FALSE),0)</f>
        <v>0</v>
      </c>
      <c r="H543" s="5">
        <f>VLOOKUP(C543,'[1]7、重新确认支持的项目列表'!$C:$E,3,FALSE)</f>
        <v>315.6737</v>
      </c>
      <c r="I543" s="13">
        <v>12800</v>
      </c>
      <c r="J543" s="14">
        <v>10000</v>
      </c>
      <c r="K543" s="14">
        <v>12800</v>
      </c>
      <c r="L543" s="20">
        <v>10000</v>
      </c>
    </row>
    <row r="544" spans="1:12" ht="24">
      <c r="A544" s="5">
        <v>540</v>
      </c>
      <c r="B544" s="6" t="s">
        <v>649</v>
      </c>
      <c r="C544" s="7" t="s">
        <v>667</v>
      </c>
      <c r="D544" s="7" t="s">
        <v>17</v>
      </c>
      <c r="E544" s="5" t="s">
        <v>611</v>
      </c>
      <c r="F544" s="5" t="str">
        <f>VLOOKUP(C544,'[1]7、重新确认支持的项目列表'!$C:$E,2,FALSE)</f>
        <v>44239687HK</v>
      </c>
      <c r="G544" s="5">
        <f>IFERROR(VLOOKUP(C544,'[2]企业经营情况表（市场监管局）'!R$1:S$23,2,FALSE),0)</f>
        <v>0</v>
      </c>
      <c r="H544" s="5">
        <f>VLOOKUP(C544,'[1]7、重新确认支持的项目列表'!$C:$E,3,FALSE)</f>
        <v>0</v>
      </c>
      <c r="I544" s="13">
        <v>12800</v>
      </c>
      <c r="J544" s="14">
        <v>10000</v>
      </c>
      <c r="K544" s="14">
        <v>12800</v>
      </c>
      <c r="L544" s="20">
        <v>10000</v>
      </c>
    </row>
    <row r="545" spans="1:12">
      <c r="A545" s="5">
        <v>541</v>
      </c>
      <c r="B545" s="6" t="s">
        <v>627</v>
      </c>
      <c r="C545" s="7" t="s">
        <v>668</v>
      </c>
      <c r="D545" s="7" t="s">
        <v>17</v>
      </c>
      <c r="E545" s="5" t="s">
        <v>611</v>
      </c>
      <c r="F545" s="5">
        <f>VLOOKUP(C545,'[1]7、重新确认支持的项目列表'!$C:$E,2,FALSE)</f>
        <v>4423963997</v>
      </c>
      <c r="G545" s="5">
        <f>IFERROR(VLOOKUP(C545,'[2]企业经营情况表（市场监管局）'!R$1:S$23,2,FALSE),0)</f>
        <v>0</v>
      </c>
      <c r="H545" s="5">
        <f>VLOOKUP(C545,'[1]7、重新确认支持的项目列表'!$C:$E,3,FALSE)</f>
        <v>1360.6447000000001</v>
      </c>
      <c r="I545" s="13">
        <v>12800</v>
      </c>
      <c r="J545" s="14">
        <v>10000</v>
      </c>
      <c r="K545" s="14">
        <v>12800</v>
      </c>
      <c r="L545" s="20">
        <v>10000</v>
      </c>
    </row>
    <row r="546" spans="1:12">
      <c r="A546" s="5">
        <v>542</v>
      </c>
      <c r="B546" s="6" t="s">
        <v>665</v>
      </c>
      <c r="C546" s="7" t="s">
        <v>668</v>
      </c>
      <c r="D546" s="7" t="s">
        <v>17</v>
      </c>
      <c r="E546" s="5" t="s">
        <v>611</v>
      </c>
      <c r="F546" s="5">
        <f>VLOOKUP(C546,'[1]7、重新确认支持的项目列表'!$C:$E,2,FALSE)</f>
        <v>4423963997</v>
      </c>
      <c r="G546" s="5">
        <f>IFERROR(VLOOKUP(C546,'[2]企业经营情况表（市场监管局）'!R$1:S$23,2,FALSE),0)</f>
        <v>0</v>
      </c>
      <c r="H546" s="5">
        <f>VLOOKUP(C546,'[1]7、重新确认支持的项目列表'!$C:$E,3,FALSE)</f>
        <v>1360.6447000000001</v>
      </c>
      <c r="I546" s="13">
        <v>12800</v>
      </c>
      <c r="J546" s="14">
        <v>10000</v>
      </c>
      <c r="K546" s="14">
        <v>12800</v>
      </c>
      <c r="L546" s="20">
        <v>10000</v>
      </c>
    </row>
    <row r="547" spans="1:12" ht="24">
      <c r="A547" s="5">
        <v>543</v>
      </c>
      <c r="B547" s="6" t="s">
        <v>624</v>
      </c>
      <c r="C547" s="7" t="s">
        <v>669</v>
      </c>
      <c r="D547" s="7" t="s">
        <v>17</v>
      </c>
      <c r="E547" s="5" t="s">
        <v>611</v>
      </c>
      <c r="F547" s="5" t="str">
        <f>VLOOKUP(C547,'[1]7、重新确认支持的项目列表'!$C:$E,2,FALSE)</f>
        <v>无海关代码</v>
      </c>
      <c r="G547" s="5">
        <f>IFERROR(VLOOKUP(C547,'[2]企业经营情况表（市场监管局）'!R$1:S$23,2,FALSE),0)</f>
        <v>0</v>
      </c>
      <c r="H547" s="5">
        <f>VLOOKUP(C547,'[1]7、重新确认支持的项目列表'!$C:$E,3,FALSE)</f>
        <v>0</v>
      </c>
      <c r="I547" s="13">
        <v>12800</v>
      </c>
      <c r="J547" s="14">
        <v>10000</v>
      </c>
      <c r="K547" s="14">
        <v>12800</v>
      </c>
      <c r="L547" s="20">
        <v>10000</v>
      </c>
    </row>
    <row r="548" spans="1:12" ht="24">
      <c r="A548" s="5">
        <v>544</v>
      </c>
      <c r="B548" s="6" t="s">
        <v>670</v>
      </c>
      <c r="C548" s="7" t="s">
        <v>671</v>
      </c>
      <c r="D548" s="7" t="s">
        <v>17</v>
      </c>
      <c r="E548" s="5" t="s">
        <v>611</v>
      </c>
      <c r="F548" s="5" t="str">
        <f>VLOOKUP(C548,'[1]7、重新确认支持的项目列表'!$C:$E,2,FALSE)</f>
        <v>44239686N1</v>
      </c>
      <c r="G548" s="5">
        <f>IFERROR(VLOOKUP(C548,'[2]企业经营情况表（市场监管局）'!R$1:S$23,2,FALSE),0)</f>
        <v>0</v>
      </c>
      <c r="H548" s="5">
        <f>VLOOKUP(C548,'[1]7、重新确认支持的项目列表'!$C:$E,3,FALSE)</f>
        <v>3610.0180999999998</v>
      </c>
      <c r="I548" s="13">
        <v>33800</v>
      </c>
      <c r="J548" s="14">
        <v>10000</v>
      </c>
      <c r="K548" s="14">
        <v>30800</v>
      </c>
      <c r="L548" s="20">
        <v>10000</v>
      </c>
    </row>
    <row r="549" spans="1:12" ht="24">
      <c r="A549" s="5">
        <v>545</v>
      </c>
      <c r="B549" s="6" t="s">
        <v>627</v>
      </c>
      <c r="C549" s="7" t="s">
        <v>671</v>
      </c>
      <c r="D549" s="7" t="s">
        <v>17</v>
      </c>
      <c r="E549" s="5" t="s">
        <v>611</v>
      </c>
      <c r="F549" s="5" t="str">
        <f>VLOOKUP(C549,'[1]7、重新确认支持的项目列表'!$C:$E,2,FALSE)</f>
        <v>44239686N1</v>
      </c>
      <c r="G549" s="5">
        <f>IFERROR(VLOOKUP(C549,'[2]企业经营情况表（市场监管局）'!R$1:S$23,2,FALSE),0)</f>
        <v>0</v>
      </c>
      <c r="H549" s="5">
        <f>VLOOKUP(C549,'[1]7、重新确认支持的项目列表'!$C:$E,3,FALSE)</f>
        <v>3610.0180999999998</v>
      </c>
      <c r="I549" s="13">
        <v>12800</v>
      </c>
      <c r="J549" s="14">
        <v>10000</v>
      </c>
      <c r="K549" s="14">
        <v>12800</v>
      </c>
      <c r="L549" s="20">
        <v>10000</v>
      </c>
    </row>
    <row r="550" spans="1:12" ht="24">
      <c r="A550" s="5">
        <v>546</v>
      </c>
      <c r="B550" s="6" t="s">
        <v>615</v>
      </c>
      <c r="C550" s="7" t="s">
        <v>324</v>
      </c>
      <c r="D550" s="7" t="s">
        <v>17</v>
      </c>
      <c r="E550" s="5" t="s">
        <v>611</v>
      </c>
      <c r="F550" s="5">
        <f>VLOOKUP(C550,'[1]7、重新确认支持的项目列表'!$C:$E,2,FALSE)</f>
        <v>4423942352</v>
      </c>
      <c r="G550" s="5">
        <f>IFERROR(VLOOKUP(C550,'[2]企业经营情况表（市场监管局）'!R$1:S$23,2,FALSE),0)</f>
        <v>0</v>
      </c>
      <c r="H550" s="5">
        <f>VLOOKUP(C550,'[1]7、重新确认支持的项目列表'!$C:$E,3,FALSE)</f>
        <v>11374.231599999999</v>
      </c>
      <c r="I550" s="13">
        <v>12800</v>
      </c>
      <c r="J550" s="14">
        <v>10000</v>
      </c>
      <c r="K550" s="14">
        <v>12800</v>
      </c>
      <c r="L550" s="20">
        <v>10000</v>
      </c>
    </row>
    <row r="551" spans="1:12" ht="24">
      <c r="A551" s="5">
        <v>547</v>
      </c>
      <c r="B551" s="6" t="s">
        <v>665</v>
      </c>
      <c r="C551" s="7" t="s">
        <v>324</v>
      </c>
      <c r="D551" s="7" t="s">
        <v>17</v>
      </c>
      <c r="E551" s="5" t="s">
        <v>611</v>
      </c>
      <c r="F551" s="5">
        <f>VLOOKUP(C551,'[1]7、重新确认支持的项目列表'!$C:$E,2,FALSE)</f>
        <v>4423942352</v>
      </c>
      <c r="G551" s="5">
        <f>IFERROR(VLOOKUP(C551,'[2]企业经营情况表（市场监管局）'!R$1:S$23,2,FALSE),0)</f>
        <v>0</v>
      </c>
      <c r="H551" s="5">
        <f>VLOOKUP(C551,'[1]7、重新确认支持的项目列表'!$C:$E,3,FALSE)</f>
        <v>11374.231599999999</v>
      </c>
      <c r="I551" s="13">
        <v>12800</v>
      </c>
      <c r="J551" s="14">
        <v>10000</v>
      </c>
      <c r="K551" s="14">
        <v>12800</v>
      </c>
      <c r="L551" s="20">
        <v>10000</v>
      </c>
    </row>
    <row r="552" spans="1:12" ht="24">
      <c r="A552" s="5">
        <v>548</v>
      </c>
      <c r="B552" s="6" t="s">
        <v>672</v>
      </c>
      <c r="C552" s="7" t="s">
        <v>324</v>
      </c>
      <c r="D552" s="7" t="s">
        <v>17</v>
      </c>
      <c r="E552" s="5" t="s">
        <v>611</v>
      </c>
      <c r="F552" s="5">
        <f>VLOOKUP(C552,'[1]7、重新确认支持的项目列表'!$C:$E,2,FALSE)</f>
        <v>4423942352</v>
      </c>
      <c r="G552" s="5">
        <f>IFERROR(VLOOKUP(C552,'[2]企业经营情况表（市场监管局）'!R$1:S$23,2,FALSE),0)</f>
        <v>0</v>
      </c>
      <c r="H552" s="5">
        <f>VLOOKUP(C552,'[1]7、重新确认支持的项目列表'!$C:$E,3,FALSE)</f>
        <v>11374.231599999999</v>
      </c>
      <c r="I552" s="13">
        <v>32800</v>
      </c>
      <c r="J552" s="14">
        <v>10000</v>
      </c>
      <c r="K552" s="14">
        <v>29800</v>
      </c>
      <c r="L552" s="20">
        <v>10000</v>
      </c>
    </row>
    <row r="553" spans="1:12" ht="24">
      <c r="A553" s="5">
        <v>549</v>
      </c>
      <c r="B553" s="6" t="s">
        <v>673</v>
      </c>
      <c r="C553" s="7" t="s">
        <v>324</v>
      </c>
      <c r="D553" s="7" t="s">
        <v>17</v>
      </c>
      <c r="E553" s="5" t="s">
        <v>611</v>
      </c>
      <c r="F553" s="5">
        <f>VLOOKUP(C553,'[1]7、重新确认支持的项目列表'!$C:$E,2,FALSE)</f>
        <v>4423942352</v>
      </c>
      <c r="G553" s="5">
        <f>IFERROR(VLOOKUP(C553,'[2]企业经营情况表（市场监管局）'!R$1:S$23,2,FALSE),0)</f>
        <v>0</v>
      </c>
      <c r="H553" s="5">
        <f>VLOOKUP(C553,'[1]7、重新确认支持的项目列表'!$C:$E,3,FALSE)</f>
        <v>11374.231599999999</v>
      </c>
      <c r="I553" s="13">
        <v>32800</v>
      </c>
      <c r="J553" s="14">
        <v>10000</v>
      </c>
      <c r="K553" s="14">
        <v>29800</v>
      </c>
      <c r="L553" s="20">
        <v>10000</v>
      </c>
    </row>
    <row r="554" spans="1:12" ht="24">
      <c r="A554" s="5">
        <v>550</v>
      </c>
      <c r="B554" s="6" t="s">
        <v>674</v>
      </c>
      <c r="C554" s="7" t="s">
        <v>324</v>
      </c>
      <c r="D554" s="7" t="s">
        <v>17</v>
      </c>
      <c r="E554" s="5" t="s">
        <v>611</v>
      </c>
      <c r="F554" s="5">
        <f>VLOOKUP(C554,'[1]7、重新确认支持的项目列表'!$C:$E,2,FALSE)</f>
        <v>4423942352</v>
      </c>
      <c r="G554" s="5">
        <f>IFERROR(VLOOKUP(C554,'[2]企业经营情况表（市场监管局）'!R$1:S$23,2,FALSE),0)</f>
        <v>0</v>
      </c>
      <c r="H554" s="5">
        <f>VLOOKUP(C554,'[1]7、重新确认支持的项目列表'!$C:$E,3,FALSE)</f>
        <v>11374.231599999999</v>
      </c>
      <c r="I554" s="13">
        <v>32800</v>
      </c>
      <c r="J554" s="14">
        <v>10000</v>
      </c>
      <c r="K554" s="14">
        <v>29800</v>
      </c>
      <c r="L554" s="20">
        <v>10000</v>
      </c>
    </row>
    <row r="555" spans="1:12" ht="24">
      <c r="A555" s="5">
        <v>551</v>
      </c>
      <c r="B555" s="6" t="s">
        <v>649</v>
      </c>
      <c r="C555" s="7" t="s">
        <v>675</v>
      </c>
      <c r="D555" s="7" t="s">
        <v>17</v>
      </c>
      <c r="E555" s="5" t="s">
        <v>611</v>
      </c>
      <c r="F555" s="5" t="str">
        <f>VLOOKUP(C555,'[1]7、重新确认支持的项目列表'!$C:$E,2,FALSE)</f>
        <v>442396850P</v>
      </c>
      <c r="G555" s="5">
        <f>IFERROR(VLOOKUP(C555,'[2]企业经营情况表（市场监管局）'!R$1:S$23,2,FALSE),0)</f>
        <v>0</v>
      </c>
      <c r="H555" s="5">
        <f>VLOOKUP(C555,'[1]7、重新确认支持的项目列表'!$C:$E,3,FALSE)</f>
        <v>852.64059999999995</v>
      </c>
      <c r="I555" s="13">
        <v>12800</v>
      </c>
      <c r="J555" s="14">
        <v>10000</v>
      </c>
      <c r="K555" s="14">
        <v>12800</v>
      </c>
      <c r="L555" s="20">
        <v>10000</v>
      </c>
    </row>
    <row r="556" spans="1:12" ht="24">
      <c r="A556" s="5">
        <v>552</v>
      </c>
      <c r="B556" s="6" t="s">
        <v>627</v>
      </c>
      <c r="C556" s="7" t="s">
        <v>676</v>
      </c>
      <c r="D556" s="7" t="s">
        <v>17</v>
      </c>
      <c r="E556" s="5" t="s">
        <v>611</v>
      </c>
      <c r="F556" s="5" t="str">
        <f>VLOOKUP(C556,'[1]7、重新确认支持的项目列表'!$C:$E,2,FALSE)</f>
        <v>44239687H5</v>
      </c>
      <c r="G556" s="5">
        <f>IFERROR(VLOOKUP(C556,'[2]企业经营情况表（市场监管局）'!R$1:S$23,2,FALSE),0)</f>
        <v>0</v>
      </c>
      <c r="H556" s="5">
        <f>VLOOKUP(C556,'[1]7、重新确认支持的项目列表'!$C:$E,3,FALSE)</f>
        <v>0</v>
      </c>
      <c r="I556" s="13">
        <v>12800</v>
      </c>
      <c r="J556" s="14">
        <v>10000</v>
      </c>
      <c r="K556" s="14">
        <v>12800</v>
      </c>
      <c r="L556" s="20">
        <v>10000</v>
      </c>
    </row>
    <row r="557" spans="1:12" ht="24">
      <c r="A557" s="5">
        <v>553</v>
      </c>
      <c r="B557" s="6" t="s">
        <v>649</v>
      </c>
      <c r="C557" s="7" t="s">
        <v>677</v>
      </c>
      <c r="D557" s="7" t="s">
        <v>17</v>
      </c>
      <c r="E557" s="5" t="s">
        <v>611</v>
      </c>
      <c r="F557" s="5" t="str">
        <f>VLOOKUP(C557,'[1]7、重新确认支持的项目列表'!$C:$E,2,FALSE)</f>
        <v>44239684Y9</v>
      </c>
      <c r="G557" s="5">
        <f>IFERROR(VLOOKUP(C557,'[2]企业经营情况表（市场监管局）'!R$1:S$23,2,FALSE),0)</f>
        <v>0</v>
      </c>
      <c r="H557" s="5">
        <f>VLOOKUP(C557,'[1]7、重新确认支持的项目列表'!$C:$E,3,FALSE)</f>
        <v>83.659700000000001</v>
      </c>
      <c r="I557" s="13">
        <v>12800</v>
      </c>
      <c r="J557" s="14">
        <v>10000</v>
      </c>
      <c r="K557" s="14">
        <v>12800</v>
      </c>
      <c r="L557" s="20">
        <v>10000</v>
      </c>
    </row>
    <row r="558" spans="1:12" ht="24">
      <c r="A558" s="5">
        <v>554</v>
      </c>
      <c r="B558" s="6" t="s">
        <v>670</v>
      </c>
      <c r="C558" s="7" t="s">
        <v>678</v>
      </c>
      <c r="D558" s="7" t="s">
        <v>17</v>
      </c>
      <c r="E558" s="5" t="s">
        <v>611</v>
      </c>
      <c r="F558" s="5">
        <f>VLOOKUP(C558,'[1]7、重新确认支持的项目列表'!$C:$E,2,FALSE)</f>
        <v>4423963055</v>
      </c>
      <c r="G558" s="5">
        <f>IFERROR(VLOOKUP(C558,'[2]企业经营情况表（市场监管局）'!R$1:S$23,2,FALSE),0)</f>
        <v>0</v>
      </c>
      <c r="H558" s="5">
        <f>VLOOKUP(C558,'[1]7、重新确认支持的项目列表'!$C:$E,3,FALSE)</f>
        <v>2218.3721</v>
      </c>
      <c r="I558" s="13">
        <v>36800</v>
      </c>
      <c r="J558" s="14">
        <v>10000</v>
      </c>
      <c r="K558" s="14">
        <v>33800</v>
      </c>
      <c r="L558" s="20">
        <v>10000</v>
      </c>
    </row>
    <row r="559" spans="1:12" ht="24">
      <c r="A559" s="5">
        <v>555</v>
      </c>
      <c r="B559" s="6" t="s">
        <v>615</v>
      </c>
      <c r="C559" s="7" t="s">
        <v>679</v>
      </c>
      <c r="D559" s="7" t="s">
        <v>17</v>
      </c>
      <c r="E559" s="5" t="s">
        <v>611</v>
      </c>
      <c r="F559" s="5" t="str">
        <f>VLOOKUP(C559,'[1]7、重新确认支持的项目列表'!$C:$E,2,FALSE)</f>
        <v>44239687HN</v>
      </c>
      <c r="G559" s="5">
        <f>IFERROR(VLOOKUP(C559,'[2]企业经营情况表（市场监管局）'!R$1:S$23,2,FALSE),0)</f>
        <v>0</v>
      </c>
      <c r="H559" s="5">
        <f>VLOOKUP(C559,'[1]7、重新确认支持的项目列表'!$C:$E,3,FALSE)</f>
        <v>0</v>
      </c>
      <c r="I559" s="13">
        <v>12800</v>
      </c>
      <c r="J559" s="14">
        <v>10000</v>
      </c>
      <c r="K559" s="14">
        <v>12800</v>
      </c>
      <c r="L559" s="20">
        <v>10000</v>
      </c>
    </row>
    <row r="560" spans="1:12">
      <c r="A560" s="5">
        <v>556</v>
      </c>
      <c r="B560" s="6" t="s">
        <v>624</v>
      </c>
      <c r="C560" s="7" t="s">
        <v>680</v>
      </c>
      <c r="D560" s="7" t="s">
        <v>17</v>
      </c>
      <c r="E560" s="5" t="s">
        <v>611</v>
      </c>
      <c r="F560" s="5">
        <f>VLOOKUP(C560,'[1]7、重新确认支持的项目列表'!$C:$E,2,FALSE)</f>
        <v>4423962155</v>
      </c>
      <c r="G560" s="5">
        <f>IFERROR(VLOOKUP(C560,'[2]企业经营情况表（市场监管局）'!R$1:S$23,2,FALSE),0)</f>
        <v>0</v>
      </c>
      <c r="H560" s="5">
        <f>VLOOKUP(C560,'[1]7、重新确认支持的项目列表'!$C:$E,3,FALSE)</f>
        <v>4054.4755</v>
      </c>
      <c r="I560" s="13">
        <v>12800</v>
      </c>
      <c r="J560" s="14">
        <v>10000</v>
      </c>
      <c r="K560" s="14">
        <v>12800</v>
      </c>
      <c r="L560" s="20">
        <v>10000</v>
      </c>
    </row>
    <row r="561" spans="1:12">
      <c r="A561" s="5">
        <v>557</v>
      </c>
      <c r="B561" s="6" t="s">
        <v>618</v>
      </c>
      <c r="C561" s="7" t="s">
        <v>680</v>
      </c>
      <c r="D561" s="7" t="s">
        <v>17</v>
      </c>
      <c r="E561" s="5" t="s">
        <v>611</v>
      </c>
      <c r="F561" s="5">
        <f>VLOOKUP(C561,'[1]7、重新确认支持的项目列表'!$C:$E,2,FALSE)</f>
        <v>4423962155</v>
      </c>
      <c r="G561" s="5">
        <f>IFERROR(VLOOKUP(C561,'[2]企业经营情况表（市场监管局）'!R$1:S$23,2,FALSE),0)</f>
        <v>0</v>
      </c>
      <c r="H561" s="5">
        <f>VLOOKUP(C561,'[1]7、重新确认支持的项目列表'!$C:$E,3,FALSE)</f>
        <v>4054.4755</v>
      </c>
      <c r="I561" s="13">
        <v>12800</v>
      </c>
      <c r="J561" s="14">
        <v>10000</v>
      </c>
      <c r="K561" s="14">
        <v>12800</v>
      </c>
      <c r="L561" s="20">
        <v>10000</v>
      </c>
    </row>
    <row r="562" spans="1:12" ht="24">
      <c r="A562" s="5">
        <v>558</v>
      </c>
      <c r="B562" s="6" t="s">
        <v>649</v>
      </c>
      <c r="C562" s="7" t="s">
        <v>680</v>
      </c>
      <c r="D562" s="7" t="s">
        <v>17</v>
      </c>
      <c r="E562" s="5" t="s">
        <v>611</v>
      </c>
      <c r="F562" s="5">
        <f>VLOOKUP(C562,'[1]7、重新确认支持的项目列表'!$C:$E,2,FALSE)</f>
        <v>4423962155</v>
      </c>
      <c r="G562" s="5">
        <f>IFERROR(VLOOKUP(C562,'[2]企业经营情况表（市场监管局）'!R$1:S$23,2,FALSE),0)</f>
        <v>0</v>
      </c>
      <c r="H562" s="5">
        <f>VLOOKUP(C562,'[1]7、重新确认支持的项目列表'!$C:$E,3,FALSE)</f>
        <v>4054.4755</v>
      </c>
      <c r="I562" s="13">
        <v>12800</v>
      </c>
      <c r="J562" s="14">
        <v>10000</v>
      </c>
      <c r="K562" s="14">
        <v>12800</v>
      </c>
      <c r="L562" s="20">
        <v>10000</v>
      </c>
    </row>
    <row r="563" spans="1:12">
      <c r="A563" s="5">
        <v>559</v>
      </c>
      <c r="B563" s="6" t="s">
        <v>624</v>
      </c>
      <c r="C563" s="7" t="s">
        <v>681</v>
      </c>
      <c r="D563" s="7" t="s">
        <v>17</v>
      </c>
      <c r="E563" s="5" t="s">
        <v>611</v>
      </c>
      <c r="F563" s="5">
        <f>VLOOKUP(C563,'[1]7、重新确认支持的项目列表'!$C:$E,2,FALSE)</f>
        <v>4423963341</v>
      </c>
      <c r="G563" s="5">
        <f>IFERROR(VLOOKUP(C563,'[2]企业经营情况表（市场监管局）'!R$1:S$23,2,FALSE),0)</f>
        <v>0</v>
      </c>
      <c r="H563" s="5">
        <f>VLOOKUP(C563,'[1]7、重新确认支持的项目列表'!$C:$E,3,FALSE)</f>
        <v>4.2549000000000001</v>
      </c>
      <c r="I563" s="13">
        <v>12800</v>
      </c>
      <c r="J563" s="14">
        <v>10000</v>
      </c>
      <c r="K563" s="14">
        <v>12800</v>
      </c>
      <c r="L563" s="20">
        <v>10000</v>
      </c>
    </row>
    <row r="564" spans="1:12" ht="24">
      <c r="A564" s="5">
        <v>560</v>
      </c>
      <c r="B564" s="6" t="s">
        <v>682</v>
      </c>
      <c r="C564" s="7" t="s">
        <v>328</v>
      </c>
      <c r="D564" s="7" t="s">
        <v>17</v>
      </c>
      <c r="E564" s="5" t="s">
        <v>611</v>
      </c>
      <c r="F564" s="5" t="str">
        <f>VLOOKUP(C564,'[1]7、重新确认支持的项目列表'!$C:$E,2,FALSE)</f>
        <v>44239685HD</v>
      </c>
      <c r="G564" s="5">
        <f>IFERROR(VLOOKUP(C564,'[2]企业经营情况表（市场监管局）'!R$1:S$23,2,FALSE),0)</f>
        <v>0</v>
      </c>
      <c r="H564" s="5">
        <v>0</v>
      </c>
      <c r="I564" s="13">
        <v>30000</v>
      </c>
      <c r="J564" s="14">
        <v>10000</v>
      </c>
      <c r="K564" s="14">
        <v>27000</v>
      </c>
      <c r="L564" s="20">
        <v>10000</v>
      </c>
    </row>
    <row r="565" spans="1:12" ht="24">
      <c r="A565" s="5">
        <v>561</v>
      </c>
      <c r="B565" s="6" t="s">
        <v>674</v>
      </c>
      <c r="C565" s="7" t="s">
        <v>329</v>
      </c>
      <c r="D565" s="7" t="s">
        <v>17</v>
      </c>
      <c r="E565" s="5" t="s">
        <v>611</v>
      </c>
      <c r="F565" s="5">
        <f>VLOOKUP(C565,'[1]7、重新确认支持的项目列表'!$C:$E,2,FALSE)</f>
        <v>4423968577</v>
      </c>
      <c r="G565" s="5">
        <f>IFERROR(VLOOKUP(C565,'[2]企业经营情况表（市场监管局）'!R$1:S$23,2,FALSE),0)</f>
        <v>0</v>
      </c>
      <c r="H565" s="5">
        <v>0</v>
      </c>
      <c r="I565" s="13">
        <v>33800</v>
      </c>
      <c r="J565" s="14">
        <v>10000</v>
      </c>
      <c r="K565" s="14">
        <v>30800</v>
      </c>
      <c r="L565" s="20">
        <v>10000</v>
      </c>
    </row>
    <row r="566" spans="1:12" ht="24">
      <c r="A566" s="5">
        <v>562</v>
      </c>
      <c r="B566" s="6" t="s">
        <v>615</v>
      </c>
      <c r="C566" s="7" t="s">
        <v>683</v>
      </c>
      <c r="D566" s="7" t="s">
        <v>17</v>
      </c>
      <c r="E566" s="5" t="s">
        <v>611</v>
      </c>
      <c r="F566" s="5" t="str">
        <f>VLOOKUP(C566,'[1]7、重新确认支持的项目列表'!$C:$E,2,FALSE)</f>
        <v>无海关代码</v>
      </c>
      <c r="G566" s="5">
        <f>IFERROR(VLOOKUP(C566,'[2]企业经营情况表（市场监管局）'!R$1:S$23,2,FALSE),0)</f>
        <v>0</v>
      </c>
      <c r="H566" s="5">
        <f>VLOOKUP(C566,'[1]7、重新确认支持的项目列表'!$C:$E,3,FALSE)</f>
        <v>0</v>
      </c>
      <c r="I566" s="13">
        <v>12800</v>
      </c>
      <c r="J566" s="14">
        <v>10000</v>
      </c>
      <c r="K566" s="14">
        <v>12800</v>
      </c>
      <c r="L566" s="20">
        <v>10000</v>
      </c>
    </row>
    <row r="567" spans="1:12" ht="24">
      <c r="A567" s="5">
        <v>563</v>
      </c>
      <c r="B567" s="6" t="s">
        <v>673</v>
      </c>
      <c r="C567" s="7" t="s">
        <v>331</v>
      </c>
      <c r="D567" s="7" t="s">
        <v>17</v>
      </c>
      <c r="E567" s="5" t="s">
        <v>611</v>
      </c>
      <c r="F567" s="5">
        <f>VLOOKUP(C567,'[1]7、重新确认支持的项目列表'!$C:$E,2,FALSE)</f>
        <v>4423960083</v>
      </c>
      <c r="G567" s="5">
        <f>IFERROR(VLOOKUP(C567,'[2]企业经营情况表（市场监管局）'!R$1:S$23,2,FALSE),0)</f>
        <v>0</v>
      </c>
      <c r="H567" s="5">
        <f>VLOOKUP(C567,'[1]7、重新确认支持的项目列表'!$C:$E,3,FALSE)</f>
        <v>303.82729999999998</v>
      </c>
      <c r="I567" s="13">
        <v>33800</v>
      </c>
      <c r="J567" s="14">
        <v>10000</v>
      </c>
      <c r="K567" s="14">
        <v>30800</v>
      </c>
      <c r="L567" s="20">
        <v>10000</v>
      </c>
    </row>
    <row r="568" spans="1:12" ht="24">
      <c r="A568" s="5">
        <v>564</v>
      </c>
      <c r="B568" s="6" t="s">
        <v>684</v>
      </c>
      <c r="C568" s="7" t="s">
        <v>331</v>
      </c>
      <c r="D568" s="7" t="s">
        <v>17</v>
      </c>
      <c r="E568" s="5" t="s">
        <v>611</v>
      </c>
      <c r="F568" s="5">
        <f>VLOOKUP(C568,'[1]7、重新确认支持的项目列表'!$C:$E,2,FALSE)</f>
        <v>4423960083</v>
      </c>
      <c r="G568" s="5">
        <f>IFERROR(VLOOKUP(C568,'[2]企业经营情况表（市场监管局）'!R$1:S$23,2,FALSE),0)</f>
        <v>0</v>
      </c>
      <c r="H568" s="5">
        <f>VLOOKUP(C568,'[1]7、重新确认支持的项目列表'!$C:$E,3,FALSE)</f>
        <v>303.82729999999998</v>
      </c>
      <c r="I568" s="13">
        <v>33800</v>
      </c>
      <c r="J568" s="14">
        <v>10000</v>
      </c>
      <c r="K568" s="14">
        <v>30800</v>
      </c>
      <c r="L568" s="20">
        <v>10000</v>
      </c>
    </row>
    <row r="569" spans="1:12" ht="24">
      <c r="A569" s="5">
        <v>565</v>
      </c>
      <c r="B569" s="6" t="s">
        <v>685</v>
      </c>
      <c r="C569" s="7" t="s">
        <v>331</v>
      </c>
      <c r="D569" s="7" t="s">
        <v>17</v>
      </c>
      <c r="E569" s="5" t="s">
        <v>611</v>
      </c>
      <c r="F569" s="5">
        <f>VLOOKUP(C569,'[1]7、重新确认支持的项目列表'!$C:$E,2,FALSE)</f>
        <v>4423960083</v>
      </c>
      <c r="G569" s="5">
        <f>IFERROR(VLOOKUP(C569,'[2]企业经营情况表（市场监管局）'!R$1:S$23,2,FALSE),0)</f>
        <v>0</v>
      </c>
      <c r="H569" s="5">
        <f>VLOOKUP(C569,'[1]7、重新确认支持的项目列表'!$C:$E,3,FALSE)</f>
        <v>303.82729999999998</v>
      </c>
      <c r="I569" s="13">
        <v>30800</v>
      </c>
      <c r="J569" s="14">
        <v>10000</v>
      </c>
      <c r="K569" s="14">
        <v>27800</v>
      </c>
      <c r="L569" s="20">
        <v>10000</v>
      </c>
    </row>
    <row r="570" spans="1:12">
      <c r="A570" s="5">
        <v>566</v>
      </c>
      <c r="B570" s="6" t="s">
        <v>624</v>
      </c>
      <c r="C570" s="7" t="s">
        <v>686</v>
      </c>
      <c r="D570" s="7" t="s">
        <v>17</v>
      </c>
      <c r="E570" s="5" t="s">
        <v>611</v>
      </c>
      <c r="F570" s="5">
        <f>VLOOKUP(C570,'[1]7、重新确认支持的项目列表'!$C:$E,2,FALSE)</f>
        <v>4423964677</v>
      </c>
      <c r="G570" s="5">
        <f>IFERROR(VLOOKUP(C570,'[2]企业经营情况表（市场监管局）'!R$1:S$23,2,FALSE),0)</f>
        <v>0</v>
      </c>
      <c r="H570" s="5">
        <f>VLOOKUP(C570,'[1]7、重新确认支持的项目列表'!$C:$E,3,FALSE)</f>
        <v>0</v>
      </c>
      <c r="I570" s="13">
        <v>12800</v>
      </c>
      <c r="J570" s="14">
        <v>10000</v>
      </c>
      <c r="K570" s="14">
        <v>12800</v>
      </c>
      <c r="L570" s="20">
        <v>10000</v>
      </c>
    </row>
    <row r="571" spans="1:12" ht="24">
      <c r="A571" s="5">
        <v>567</v>
      </c>
      <c r="B571" s="6" t="s">
        <v>615</v>
      </c>
      <c r="C571" s="7" t="s">
        <v>687</v>
      </c>
      <c r="D571" s="7" t="s">
        <v>17</v>
      </c>
      <c r="E571" s="5" t="s">
        <v>611</v>
      </c>
      <c r="F571" s="5">
        <f>VLOOKUP(C571,'[1]7、重新确认支持的项目列表'!$C:$E,2,FALSE)</f>
        <v>4423968615</v>
      </c>
      <c r="G571" s="5">
        <f>IFERROR(VLOOKUP(C571,'[2]企业经营情况表（市场监管局）'!R$1:S$23,2,FALSE),0)</f>
        <v>0</v>
      </c>
      <c r="H571" s="5">
        <f>VLOOKUP(C571,'[1]7、重新确认支持的项目列表'!$C:$E,3,FALSE)</f>
        <v>417.40199999999999</v>
      </c>
      <c r="I571" s="13">
        <v>12800</v>
      </c>
      <c r="J571" s="14">
        <v>10000</v>
      </c>
      <c r="K571" s="14">
        <v>12800</v>
      </c>
      <c r="L571" s="20">
        <v>10000</v>
      </c>
    </row>
    <row r="572" spans="1:12">
      <c r="A572" s="5">
        <v>568</v>
      </c>
      <c r="B572" s="6" t="s">
        <v>652</v>
      </c>
      <c r="C572" s="7" t="s">
        <v>687</v>
      </c>
      <c r="D572" s="7" t="s">
        <v>17</v>
      </c>
      <c r="E572" s="5" t="s">
        <v>611</v>
      </c>
      <c r="F572" s="5">
        <f>VLOOKUP(C572,'[1]7、重新确认支持的项目列表'!$C:$E,2,FALSE)</f>
        <v>4423968615</v>
      </c>
      <c r="G572" s="5">
        <f>IFERROR(VLOOKUP(C572,'[2]企业经营情况表（市场监管局）'!R$1:S$23,2,FALSE),0)</f>
        <v>0</v>
      </c>
      <c r="H572" s="5">
        <f>VLOOKUP(C572,'[1]7、重新确认支持的项目列表'!$C:$E,3,FALSE)</f>
        <v>417.40199999999999</v>
      </c>
      <c r="I572" s="13">
        <v>12800</v>
      </c>
      <c r="J572" s="14">
        <v>10000</v>
      </c>
      <c r="K572" s="14">
        <v>12800</v>
      </c>
      <c r="L572" s="20">
        <v>10000</v>
      </c>
    </row>
    <row r="573" spans="1:12">
      <c r="A573" s="5">
        <v>569</v>
      </c>
      <c r="B573" s="6" t="s">
        <v>618</v>
      </c>
      <c r="C573" s="7" t="s">
        <v>687</v>
      </c>
      <c r="D573" s="7" t="s">
        <v>17</v>
      </c>
      <c r="E573" s="5" t="s">
        <v>611</v>
      </c>
      <c r="F573" s="5">
        <f>VLOOKUP(C573,'[1]7、重新确认支持的项目列表'!$C:$E,2,FALSE)</f>
        <v>4423968615</v>
      </c>
      <c r="G573" s="5">
        <f>IFERROR(VLOOKUP(C573,'[2]企业经营情况表（市场监管局）'!R$1:S$23,2,FALSE),0)</f>
        <v>0</v>
      </c>
      <c r="H573" s="5">
        <f>VLOOKUP(C573,'[1]7、重新确认支持的项目列表'!$C:$E,3,FALSE)</f>
        <v>417.40199999999999</v>
      </c>
      <c r="I573" s="13">
        <v>12800</v>
      </c>
      <c r="J573" s="14">
        <v>10000</v>
      </c>
      <c r="K573" s="14">
        <v>12800</v>
      </c>
      <c r="L573" s="20">
        <v>10000</v>
      </c>
    </row>
    <row r="574" spans="1:12" ht="24">
      <c r="A574" s="5">
        <v>570</v>
      </c>
      <c r="B574" s="6" t="s">
        <v>674</v>
      </c>
      <c r="C574" s="7" t="s">
        <v>334</v>
      </c>
      <c r="D574" s="7" t="s">
        <v>17</v>
      </c>
      <c r="E574" s="5" t="s">
        <v>611</v>
      </c>
      <c r="F574" s="5">
        <f>VLOOKUP(C574,'[1]7、重新确认支持的项目列表'!$C:$E,2,FALSE)</f>
        <v>4423962241</v>
      </c>
      <c r="G574" s="5">
        <f>IFERROR(VLOOKUP(C574,'[2]企业经营情况表（市场监管局）'!R$1:S$23,2,FALSE),0)</f>
        <v>0</v>
      </c>
      <c r="H574" s="5">
        <v>0</v>
      </c>
      <c r="I574" s="13">
        <v>32000</v>
      </c>
      <c r="J574" s="14">
        <v>10000</v>
      </c>
      <c r="K574" s="14">
        <v>32000</v>
      </c>
      <c r="L574" s="20">
        <v>10000</v>
      </c>
    </row>
    <row r="575" spans="1:12">
      <c r="A575" s="5">
        <v>571</v>
      </c>
      <c r="B575" s="6" t="s">
        <v>624</v>
      </c>
      <c r="C575" s="7" t="s">
        <v>688</v>
      </c>
      <c r="D575" s="7" t="s">
        <v>17</v>
      </c>
      <c r="E575" s="5" t="s">
        <v>611</v>
      </c>
      <c r="F575" s="5">
        <f>VLOOKUP(C575,'[1]7、重新确认支持的项目列表'!$C:$E,2,FALSE)</f>
        <v>4423968809</v>
      </c>
      <c r="G575" s="5">
        <f>IFERROR(VLOOKUP(C575,'[2]企业经营情况表（市场监管局）'!R$1:S$23,2,FALSE),0)</f>
        <v>0</v>
      </c>
      <c r="H575" s="5">
        <f>VLOOKUP(C575,'[1]7、重新确认支持的项目列表'!$C:$E,3,FALSE)</f>
        <v>7.0000000000000001E-3</v>
      </c>
      <c r="I575" s="13">
        <v>12800</v>
      </c>
      <c r="J575" s="14">
        <v>10000</v>
      </c>
      <c r="K575" s="14">
        <v>12800</v>
      </c>
      <c r="L575" s="20">
        <v>10000</v>
      </c>
    </row>
    <row r="576" spans="1:12" ht="24">
      <c r="A576" s="5">
        <v>572</v>
      </c>
      <c r="B576" s="6" t="s">
        <v>625</v>
      </c>
      <c r="C576" s="7" t="s">
        <v>689</v>
      </c>
      <c r="D576" s="7" t="s">
        <v>17</v>
      </c>
      <c r="E576" s="5" t="s">
        <v>611</v>
      </c>
      <c r="F576" s="5" t="str">
        <f>VLOOKUP(C576,'[1]7、重新确认支持的项目列表'!$C:$E,2,FALSE)</f>
        <v>44239688HQ</v>
      </c>
      <c r="G576" s="5">
        <f>IFERROR(VLOOKUP(C576,'[2]企业经营情况表（市场监管局）'!R$1:S$23,2,FALSE),0)</f>
        <v>0</v>
      </c>
      <c r="H576" s="5">
        <f>VLOOKUP(C576,'[1]7、重新确认支持的项目列表'!$C:$E,3,FALSE)</f>
        <v>0</v>
      </c>
      <c r="I576" s="13">
        <v>21933</v>
      </c>
      <c r="J576" s="14">
        <v>10000</v>
      </c>
      <c r="K576" s="14">
        <v>21933</v>
      </c>
      <c r="L576" s="20">
        <v>10000</v>
      </c>
    </row>
    <row r="577" spans="1:12" ht="24">
      <c r="A577" s="5">
        <v>573</v>
      </c>
      <c r="B577" s="6" t="s">
        <v>624</v>
      </c>
      <c r="C577" s="7" t="s">
        <v>690</v>
      </c>
      <c r="D577" s="7" t="s">
        <v>17</v>
      </c>
      <c r="E577" s="5" t="s">
        <v>611</v>
      </c>
      <c r="F577" s="5">
        <f>VLOOKUP(C577,'[1]7、重新确认支持的项目列表'!$C:$E,2,FALSE)</f>
        <v>4423965506</v>
      </c>
      <c r="G577" s="5">
        <f>IFERROR(VLOOKUP(C577,'[2]企业经营情况表（市场监管局）'!R$1:S$23,2,FALSE),0)</f>
        <v>0</v>
      </c>
      <c r="H577" s="5">
        <f>VLOOKUP(C577,'[1]7、重新确认支持的项目列表'!$C:$E,3,FALSE)</f>
        <v>117.7273</v>
      </c>
      <c r="I577" s="13">
        <v>12800</v>
      </c>
      <c r="J577" s="14">
        <v>10000</v>
      </c>
      <c r="K577" s="14">
        <v>12800</v>
      </c>
      <c r="L577" s="20">
        <v>10000</v>
      </c>
    </row>
    <row r="578" spans="1:12" ht="24">
      <c r="A578" s="5">
        <v>574</v>
      </c>
      <c r="B578" s="6" t="s">
        <v>625</v>
      </c>
      <c r="C578" s="7" t="s">
        <v>691</v>
      </c>
      <c r="D578" s="7" t="s">
        <v>17</v>
      </c>
      <c r="E578" s="5" t="s">
        <v>611</v>
      </c>
      <c r="F578" s="5">
        <f>VLOOKUP(C578,'[1]7、重新确认支持的项目列表'!$C:$E,2,FALSE)</f>
        <v>4423965410</v>
      </c>
      <c r="G578" s="5">
        <f>IFERROR(VLOOKUP(C578,'[2]企业经营情况表（市场监管局）'!R$1:S$23,2,FALSE),0)</f>
        <v>0</v>
      </c>
      <c r="H578" s="5">
        <f>VLOOKUP(C578,'[1]7、重新确认支持的项目列表'!$C:$E,3,FALSE)</f>
        <v>0.56940000000000002</v>
      </c>
      <c r="I578" s="13">
        <v>38800</v>
      </c>
      <c r="J578" s="14">
        <v>10000</v>
      </c>
      <c r="K578" s="14">
        <v>38800</v>
      </c>
      <c r="L578" s="20">
        <v>10000</v>
      </c>
    </row>
    <row r="579" spans="1:12" ht="24">
      <c r="A579" s="5">
        <v>575</v>
      </c>
      <c r="B579" s="6" t="s">
        <v>615</v>
      </c>
      <c r="C579" s="7" t="s">
        <v>692</v>
      </c>
      <c r="D579" s="7" t="s">
        <v>17</v>
      </c>
      <c r="E579" s="5" t="s">
        <v>611</v>
      </c>
      <c r="F579" s="5" t="str">
        <f>VLOOKUP(C579,'[1]7、重新确认支持的项目列表'!$C:$E,2,FALSE)</f>
        <v>无海关代码</v>
      </c>
      <c r="G579" s="5">
        <f>IFERROR(VLOOKUP(C579,'[2]企业经营情况表（市场监管局）'!R$1:S$23,2,FALSE),0)</f>
        <v>0</v>
      </c>
      <c r="H579" s="5">
        <f>VLOOKUP(C579,'[1]7、重新确认支持的项目列表'!$C:$E,3,FALSE)</f>
        <v>0</v>
      </c>
      <c r="I579" s="13">
        <v>12800</v>
      </c>
      <c r="J579" s="14">
        <v>10000</v>
      </c>
      <c r="K579" s="14">
        <v>12800</v>
      </c>
      <c r="L579" s="20">
        <v>10000</v>
      </c>
    </row>
    <row r="580" spans="1:12" ht="24">
      <c r="A580" s="5">
        <v>576</v>
      </c>
      <c r="B580" s="6" t="s">
        <v>615</v>
      </c>
      <c r="C580" s="7" t="s">
        <v>693</v>
      </c>
      <c r="D580" s="7" t="s">
        <v>17</v>
      </c>
      <c r="E580" s="5" t="s">
        <v>611</v>
      </c>
      <c r="F580" s="5" t="str">
        <f>VLOOKUP(C580,'[1]7、重新确认支持的项目列表'!$C:$E,2,FALSE)</f>
        <v>44239687XB</v>
      </c>
      <c r="G580" s="5">
        <f>IFERROR(VLOOKUP(C580,'[2]企业经营情况表（市场监管局）'!R$1:S$23,2,FALSE),0)</f>
        <v>0</v>
      </c>
      <c r="H580" s="5">
        <f>VLOOKUP(C580,'[1]7、重新确认支持的项目列表'!$C:$E,3,FALSE)</f>
        <v>0</v>
      </c>
      <c r="I580" s="13">
        <v>12800</v>
      </c>
      <c r="J580" s="14">
        <v>10000</v>
      </c>
      <c r="K580" s="14">
        <v>12800</v>
      </c>
      <c r="L580" s="20">
        <v>10000</v>
      </c>
    </row>
    <row r="581" spans="1:12" ht="24">
      <c r="A581" s="5">
        <v>577</v>
      </c>
      <c r="B581" s="6" t="s">
        <v>624</v>
      </c>
      <c r="C581" s="7" t="s">
        <v>694</v>
      </c>
      <c r="D581" s="7" t="s">
        <v>17</v>
      </c>
      <c r="E581" s="5" t="s">
        <v>611</v>
      </c>
      <c r="F581" s="5" t="str">
        <f>VLOOKUP(C581,'[1]7、重新确认支持的项目列表'!$C:$E,2,FALSE)</f>
        <v>442396881V</v>
      </c>
      <c r="G581" s="5">
        <f>IFERROR(VLOOKUP(C581,'[2]企业经营情况表（市场监管局）'!R$1:S$23,2,FALSE),0)</f>
        <v>0</v>
      </c>
      <c r="H581" s="5">
        <f>VLOOKUP(C581,'[1]7、重新确认支持的项目列表'!$C:$E,3,FALSE)</f>
        <v>47.975299999999997</v>
      </c>
      <c r="I581" s="13">
        <v>12800</v>
      </c>
      <c r="J581" s="14">
        <v>10000</v>
      </c>
      <c r="K581" s="14">
        <v>12800</v>
      </c>
      <c r="L581" s="20">
        <v>10000</v>
      </c>
    </row>
    <row r="582" spans="1:12" ht="24">
      <c r="A582" s="5">
        <v>578</v>
      </c>
      <c r="B582" s="6" t="s">
        <v>618</v>
      </c>
      <c r="C582" s="7" t="s">
        <v>694</v>
      </c>
      <c r="D582" s="7" t="s">
        <v>17</v>
      </c>
      <c r="E582" s="5" t="s">
        <v>611</v>
      </c>
      <c r="F582" s="5" t="str">
        <f>VLOOKUP(C582,'[1]7、重新确认支持的项目列表'!$C:$E,2,FALSE)</f>
        <v>442396881V</v>
      </c>
      <c r="G582" s="5">
        <f>IFERROR(VLOOKUP(C582,'[2]企业经营情况表（市场监管局）'!R$1:S$23,2,FALSE),0)</f>
        <v>0</v>
      </c>
      <c r="H582" s="5">
        <f>VLOOKUP(C582,'[1]7、重新确认支持的项目列表'!$C:$E,3,FALSE)</f>
        <v>47.975299999999997</v>
      </c>
      <c r="I582" s="13">
        <v>12800</v>
      </c>
      <c r="J582" s="14">
        <v>10000</v>
      </c>
      <c r="K582" s="14">
        <v>12800</v>
      </c>
      <c r="L582" s="20">
        <v>10000</v>
      </c>
    </row>
    <row r="583" spans="1:12" ht="24">
      <c r="A583" s="5">
        <v>579</v>
      </c>
      <c r="B583" s="6" t="s">
        <v>648</v>
      </c>
      <c r="C583" s="7" t="s">
        <v>695</v>
      </c>
      <c r="D583" s="7" t="s">
        <v>17</v>
      </c>
      <c r="E583" s="5" t="s">
        <v>611</v>
      </c>
      <c r="F583" s="5" t="str">
        <f>VLOOKUP(C583,'[1]7、重新确认支持的项目列表'!$C:$E,2,FALSE)</f>
        <v>44239688HG</v>
      </c>
      <c r="G583" s="5">
        <f>IFERROR(VLOOKUP(C583,'[2]企业经营情况表（市场监管局）'!R$1:S$23,2,FALSE),0)</f>
        <v>0</v>
      </c>
      <c r="H583" s="5">
        <f>VLOOKUP(C583,'[1]7、重新确认支持的项目列表'!$C:$E,3,FALSE)</f>
        <v>0</v>
      </c>
      <c r="I583" s="13">
        <v>21933</v>
      </c>
      <c r="J583" s="14">
        <v>10000</v>
      </c>
      <c r="K583" s="14">
        <v>21933</v>
      </c>
      <c r="L583" s="20">
        <v>10000</v>
      </c>
    </row>
    <row r="584" spans="1:12" ht="24">
      <c r="A584" s="5">
        <v>580</v>
      </c>
      <c r="B584" s="6" t="s">
        <v>624</v>
      </c>
      <c r="C584" s="7" t="s">
        <v>696</v>
      </c>
      <c r="D584" s="7" t="s">
        <v>17</v>
      </c>
      <c r="E584" s="5" t="s">
        <v>611</v>
      </c>
      <c r="F584" s="5" t="str">
        <f>VLOOKUP(C584,'[1]7、重新确认支持的项目列表'!$C:$E,2,FALSE)</f>
        <v>44239684ZE</v>
      </c>
      <c r="G584" s="5">
        <f>IFERROR(VLOOKUP(C584,'[2]企业经营情况表（市场监管局）'!R$1:S$23,2,FALSE),0)</f>
        <v>0</v>
      </c>
      <c r="H584" s="5">
        <f>VLOOKUP(C584,'[1]7、重新确认支持的项目列表'!$C:$E,3,FALSE)</f>
        <v>0</v>
      </c>
      <c r="I584" s="13">
        <v>12800</v>
      </c>
      <c r="J584" s="14">
        <v>10000</v>
      </c>
      <c r="K584" s="14">
        <v>12800</v>
      </c>
      <c r="L584" s="20">
        <v>10000</v>
      </c>
    </row>
    <row r="585" spans="1:12" ht="24">
      <c r="A585" s="5">
        <v>581</v>
      </c>
      <c r="B585" s="6" t="s">
        <v>649</v>
      </c>
      <c r="C585" s="7" t="s">
        <v>697</v>
      </c>
      <c r="D585" s="7" t="s">
        <v>17</v>
      </c>
      <c r="E585" s="5" t="s">
        <v>611</v>
      </c>
      <c r="F585" s="5">
        <f>VLOOKUP(C585,'[1]7、重新确认支持的项目列表'!$C:$E,2,FALSE)</f>
        <v>4423961595</v>
      </c>
      <c r="G585" s="5">
        <f>IFERROR(VLOOKUP(C585,'[2]企业经营情况表（市场监管局）'!R$1:S$23,2,FALSE),0)</f>
        <v>0</v>
      </c>
      <c r="H585" s="5">
        <f>VLOOKUP(C585,'[1]7、重新确认支持的项目列表'!$C:$E,3,FALSE)</f>
        <v>26728.302899999999</v>
      </c>
      <c r="I585" s="13">
        <v>12800</v>
      </c>
      <c r="J585" s="14">
        <v>10000</v>
      </c>
      <c r="K585" s="14">
        <v>12800</v>
      </c>
      <c r="L585" s="20">
        <v>10000</v>
      </c>
    </row>
    <row r="586" spans="1:12" ht="24">
      <c r="A586" s="5">
        <v>582</v>
      </c>
      <c r="B586" s="6" t="s">
        <v>649</v>
      </c>
      <c r="C586" s="7" t="s">
        <v>698</v>
      </c>
      <c r="D586" s="7" t="s">
        <v>17</v>
      </c>
      <c r="E586" s="5" t="s">
        <v>611</v>
      </c>
      <c r="F586" s="5" t="str">
        <f>VLOOKUP(C586,'[1]7、重新确认支持的项目列表'!$C:$E,2,FALSE)</f>
        <v>无海关代码</v>
      </c>
      <c r="G586" s="5">
        <f>IFERROR(VLOOKUP(C586,'[2]企业经营情况表（市场监管局）'!R$1:S$23,2,FALSE),0)</f>
        <v>0</v>
      </c>
      <c r="H586" s="5">
        <f>VLOOKUP(C586,'[1]7、重新确认支持的项目列表'!$C:$E,3,FALSE)</f>
        <v>0</v>
      </c>
      <c r="I586" s="13">
        <v>12800</v>
      </c>
      <c r="J586" s="14">
        <v>10000</v>
      </c>
      <c r="K586" s="14">
        <v>12800</v>
      </c>
      <c r="L586" s="20">
        <v>10000</v>
      </c>
    </row>
    <row r="587" spans="1:12" ht="24">
      <c r="A587" s="5">
        <v>583</v>
      </c>
      <c r="B587" s="6" t="s">
        <v>624</v>
      </c>
      <c r="C587" s="7" t="s">
        <v>699</v>
      </c>
      <c r="D587" s="7" t="s">
        <v>17</v>
      </c>
      <c r="E587" s="5" t="s">
        <v>611</v>
      </c>
      <c r="F587" s="5" t="str">
        <f>VLOOKUP(C587,'[1]7、重新确认支持的项目列表'!$C:$E,2,FALSE)</f>
        <v>442396866E</v>
      </c>
      <c r="G587" s="5">
        <f>IFERROR(VLOOKUP(C587,'[2]企业经营情况表（市场监管局）'!R$1:S$23,2,FALSE),0)</f>
        <v>0</v>
      </c>
      <c r="H587" s="5">
        <f>VLOOKUP(C587,'[1]7、重新确认支持的项目列表'!$C:$E,3,FALSE)</f>
        <v>10.539199999999999</v>
      </c>
      <c r="I587" s="13">
        <v>12800</v>
      </c>
      <c r="J587" s="14">
        <v>10000</v>
      </c>
      <c r="K587" s="14">
        <v>12800</v>
      </c>
      <c r="L587" s="20">
        <v>10000</v>
      </c>
    </row>
    <row r="588" spans="1:12" ht="24">
      <c r="A588" s="5">
        <v>584</v>
      </c>
      <c r="B588" s="6" t="s">
        <v>665</v>
      </c>
      <c r="C588" s="7" t="s">
        <v>699</v>
      </c>
      <c r="D588" s="7" t="s">
        <v>17</v>
      </c>
      <c r="E588" s="5" t="s">
        <v>611</v>
      </c>
      <c r="F588" s="5" t="str">
        <f>VLOOKUP(C588,'[1]7、重新确认支持的项目列表'!$C:$E,2,FALSE)</f>
        <v>442396866E</v>
      </c>
      <c r="G588" s="5">
        <f>IFERROR(VLOOKUP(C588,'[2]企业经营情况表（市场监管局）'!R$1:S$23,2,FALSE),0)</f>
        <v>0</v>
      </c>
      <c r="H588" s="5">
        <f>VLOOKUP(C588,'[1]7、重新确认支持的项目列表'!$C:$E,3,FALSE)</f>
        <v>10.539199999999999</v>
      </c>
      <c r="I588" s="13">
        <v>12800</v>
      </c>
      <c r="J588" s="14">
        <v>10000</v>
      </c>
      <c r="K588" s="14">
        <v>12800</v>
      </c>
      <c r="L588" s="20">
        <v>10000</v>
      </c>
    </row>
    <row r="589" spans="1:12" ht="24">
      <c r="A589" s="5">
        <v>585</v>
      </c>
      <c r="B589" s="6" t="s">
        <v>613</v>
      </c>
      <c r="C589" s="7" t="s">
        <v>700</v>
      </c>
      <c r="D589" s="7" t="s">
        <v>17</v>
      </c>
      <c r="E589" s="5" t="s">
        <v>611</v>
      </c>
      <c r="F589" s="5">
        <f>VLOOKUP(C589,'[1]7、重新确认支持的项目列表'!$C:$E,2,FALSE)</f>
        <v>4423964497</v>
      </c>
      <c r="G589" s="5">
        <f>IFERROR(VLOOKUP(C589,'[2]企业经营情况表（市场监管局）'!R$1:S$23,2,FALSE),0)</f>
        <v>0</v>
      </c>
      <c r="H589" s="5">
        <f>VLOOKUP(C589,'[1]7、重新确认支持的项目列表'!$C:$E,3,FALSE)</f>
        <v>13.994300000000001</v>
      </c>
      <c r="I589" s="13">
        <v>12800</v>
      </c>
      <c r="J589" s="14">
        <v>10000</v>
      </c>
      <c r="K589" s="14">
        <v>12800</v>
      </c>
      <c r="L589" s="20">
        <v>10000</v>
      </c>
    </row>
    <row r="590" spans="1:12" ht="24">
      <c r="A590" s="5">
        <v>586</v>
      </c>
      <c r="B590" s="6" t="s">
        <v>649</v>
      </c>
      <c r="C590" s="7" t="s">
        <v>700</v>
      </c>
      <c r="D590" s="7" t="s">
        <v>17</v>
      </c>
      <c r="E590" s="5" t="s">
        <v>611</v>
      </c>
      <c r="F590" s="5">
        <f>VLOOKUP(C590,'[1]7、重新确认支持的项目列表'!$C:$E,2,FALSE)</f>
        <v>4423964497</v>
      </c>
      <c r="G590" s="5">
        <f>IFERROR(VLOOKUP(C590,'[2]企业经营情况表（市场监管局）'!R$1:S$23,2,FALSE),0)</f>
        <v>0</v>
      </c>
      <c r="H590" s="5">
        <f>VLOOKUP(C590,'[1]7、重新确认支持的项目列表'!$C:$E,3,FALSE)</f>
        <v>13.994300000000001</v>
      </c>
      <c r="I590" s="13">
        <v>12800</v>
      </c>
      <c r="J590" s="14">
        <v>10000</v>
      </c>
      <c r="K590" s="14">
        <v>12800</v>
      </c>
      <c r="L590" s="20">
        <v>10000</v>
      </c>
    </row>
    <row r="591" spans="1:12" ht="24">
      <c r="A591" s="5">
        <v>587</v>
      </c>
      <c r="B591" s="6" t="s">
        <v>658</v>
      </c>
      <c r="C591" s="7" t="s">
        <v>701</v>
      </c>
      <c r="D591" s="7" t="s">
        <v>17</v>
      </c>
      <c r="E591" s="5" t="s">
        <v>611</v>
      </c>
      <c r="F591" s="5" t="str">
        <f>VLOOKUP(C591,'[1]7、重新确认支持的项目列表'!$C:$E,2,FALSE)</f>
        <v>44239685VY</v>
      </c>
      <c r="G591" s="5">
        <f>IFERROR(VLOOKUP(C591,'[2]企业经营情况表（市场监管局）'!R$1:S$23,2,FALSE),0)</f>
        <v>0</v>
      </c>
      <c r="H591" s="5">
        <f>VLOOKUP(C591,'[1]7、重新确认支持的项目列表'!$C:$E,3,FALSE)</f>
        <v>2629.5862000000002</v>
      </c>
      <c r="I591" s="13">
        <v>12800</v>
      </c>
      <c r="J591" s="14">
        <v>10000</v>
      </c>
      <c r="K591" s="14">
        <v>12800</v>
      </c>
      <c r="L591" s="20">
        <v>10000</v>
      </c>
    </row>
    <row r="592" spans="1:12" ht="24">
      <c r="A592" s="5">
        <v>588</v>
      </c>
      <c r="B592" s="6" t="s">
        <v>624</v>
      </c>
      <c r="C592" s="7" t="s">
        <v>701</v>
      </c>
      <c r="D592" s="7" t="s">
        <v>17</v>
      </c>
      <c r="E592" s="5" t="s">
        <v>611</v>
      </c>
      <c r="F592" s="5" t="str">
        <f>VLOOKUP(C592,'[1]7、重新确认支持的项目列表'!$C:$E,2,FALSE)</f>
        <v>44239685VY</v>
      </c>
      <c r="G592" s="5">
        <f>IFERROR(VLOOKUP(C592,'[2]企业经营情况表（市场监管局）'!R$1:S$23,2,FALSE),0)</f>
        <v>0</v>
      </c>
      <c r="H592" s="5">
        <f>VLOOKUP(C592,'[1]7、重新确认支持的项目列表'!$C:$E,3,FALSE)</f>
        <v>2629.5862000000002</v>
      </c>
      <c r="I592" s="13">
        <v>12800</v>
      </c>
      <c r="J592" s="14">
        <v>10000</v>
      </c>
      <c r="K592" s="14">
        <v>12800</v>
      </c>
      <c r="L592" s="20">
        <v>10000</v>
      </c>
    </row>
    <row r="593" spans="1:12">
      <c r="A593" s="5">
        <v>589</v>
      </c>
      <c r="B593" s="6" t="s">
        <v>618</v>
      </c>
      <c r="C593" s="7" t="s">
        <v>702</v>
      </c>
      <c r="D593" s="7" t="s">
        <v>17</v>
      </c>
      <c r="E593" s="5" t="s">
        <v>611</v>
      </c>
      <c r="F593" s="5">
        <f>VLOOKUP(C593,'[1]7、重新确认支持的项目列表'!$C:$E,2,FALSE)</f>
        <v>4423963812</v>
      </c>
      <c r="G593" s="5">
        <f>IFERROR(VLOOKUP(C593,'[2]企业经营情况表（市场监管局）'!R$1:S$23,2,FALSE),0)</f>
        <v>0</v>
      </c>
      <c r="H593" s="5">
        <f>VLOOKUP(C593,'[1]7、重新确认支持的项目列表'!$C:$E,3,FALSE)</f>
        <v>2337.1657</v>
      </c>
      <c r="I593" s="13">
        <v>12800</v>
      </c>
      <c r="J593" s="14">
        <v>10000</v>
      </c>
      <c r="K593" s="14">
        <v>12800</v>
      </c>
      <c r="L593" s="20">
        <v>10000</v>
      </c>
    </row>
    <row r="594" spans="1:12" ht="24">
      <c r="A594" s="5">
        <v>590</v>
      </c>
      <c r="B594" s="6" t="s">
        <v>649</v>
      </c>
      <c r="C594" s="7" t="s">
        <v>702</v>
      </c>
      <c r="D594" s="7" t="s">
        <v>17</v>
      </c>
      <c r="E594" s="5" t="s">
        <v>611</v>
      </c>
      <c r="F594" s="5">
        <f>VLOOKUP(C594,'[1]7、重新确认支持的项目列表'!$C:$E,2,FALSE)</f>
        <v>4423963812</v>
      </c>
      <c r="G594" s="5">
        <f>IFERROR(VLOOKUP(C594,'[2]企业经营情况表（市场监管局）'!R$1:S$23,2,FALSE),0)</f>
        <v>0</v>
      </c>
      <c r="H594" s="5">
        <f>VLOOKUP(C594,'[1]7、重新确认支持的项目列表'!$C:$E,3,FALSE)</f>
        <v>2337.1657</v>
      </c>
      <c r="I594" s="13">
        <v>12800</v>
      </c>
      <c r="J594" s="14">
        <v>10000</v>
      </c>
      <c r="K594" s="14">
        <v>12800</v>
      </c>
      <c r="L594" s="20">
        <v>10000</v>
      </c>
    </row>
    <row r="595" spans="1:12" ht="24">
      <c r="A595" s="5">
        <v>591</v>
      </c>
      <c r="B595" s="6" t="s">
        <v>622</v>
      </c>
      <c r="C595" s="7" t="s">
        <v>703</v>
      </c>
      <c r="D595" s="7" t="s">
        <v>17</v>
      </c>
      <c r="E595" s="5" t="s">
        <v>611</v>
      </c>
      <c r="F595" s="5" t="str">
        <f>VLOOKUP(C595,'[1]7、重新确认支持的项目列表'!$C:$E,2,FALSE)</f>
        <v>44239685VH</v>
      </c>
      <c r="G595" s="5">
        <f>IFERROR(VLOOKUP(C595,'[2]企业经营情况表（市场监管局）'!R$1:S$23,2,FALSE),0)</f>
        <v>0</v>
      </c>
      <c r="H595" s="5">
        <f>VLOOKUP(C595,'[1]7、重新确认支持的项目列表'!$C:$E,3,FALSE)</f>
        <v>1986.2437</v>
      </c>
      <c r="I595" s="13">
        <v>12800</v>
      </c>
      <c r="J595" s="14">
        <v>10000</v>
      </c>
      <c r="K595" s="14">
        <v>12800</v>
      </c>
      <c r="L595" s="20">
        <v>10000</v>
      </c>
    </row>
    <row r="596" spans="1:12" ht="24">
      <c r="A596" s="5">
        <v>592</v>
      </c>
      <c r="B596" s="6" t="s">
        <v>624</v>
      </c>
      <c r="C596" s="7" t="s">
        <v>703</v>
      </c>
      <c r="D596" s="7" t="s">
        <v>17</v>
      </c>
      <c r="E596" s="5" t="s">
        <v>611</v>
      </c>
      <c r="F596" s="5" t="str">
        <f>VLOOKUP(C596,'[1]7、重新确认支持的项目列表'!$C:$E,2,FALSE)</f>
        <v>44239685VH</v>
      </c>
      <c r="G596" s="5">
        <f>IFERROR(VLOOKUP(C596,'[2]企业经营情况表（市场监管局）'!R$1:S$23,2,FALSE),0)</f>
        <v>0</v>
      </c>
      <c r="H596" s="5">
        <f>VLOOKUP(C596,'[1]7、重新确认支持的项目列表'!$C:$E,3,FALSE)</f>
        <v>1986.2437</v>
      </c>
      <c r="I596" s="13">
        <v>12800</v>
      </c>
      <c r="J596" s="14">
        <v>10000</v>
      </c>
      <c r="K596" s="14">
        <v>12800</v>
      </c>
      <c r="L596" s="20">
        <v>10000</v>
      </c>
    </row>
    <row r="597" spans="1:12" ht="24">
      <c r="A597" s="5">
        <v>593</v>
      </c>
      <c r="B597" s="6" t="s">
        <v>649</v>
      </c>
      <c r="C597" s="7" t="s">
        <v>703</v>
      </c>
      <c r="D597" s="7" t="s">
        <v>17</v>
      </c>
      <c r="E597" s="5" t="s">
        <v>611</v>
      </c>
      <c r="F597" s="5" t="str">
        <f>VLOOKUP(C597,'[1]7、重新确认支持的项目列表'!$C:$E,2,FALSE)</f>
        <v>44239685VH</v>
      </c>
      <c r="G597" s="5">
        <f>IFERROR(VLOOKUP(C597,'[2]企业经营情况表（市场监管局）'!R$1:S$23,2,FALSE),0)</f>
        <v>0</v>
      </c>
      <c r="H597" s="5">
        <f>VLOOKUP(C597,'[1]7、重新确认支持的项目列表'!$C:$E,3,FALSE)</f>
        <v>1986.2437</v>
      </c>
      <c r="I597" s="13">
        <v>12800</v>
      </c>
      <c r="J597" s="14">
        <v>10000</v>
      </c>
      <c r="K597" s="14">
        <v>12800</v>
      </c>
      <c r="L597" s="20">
        <v>10000</v>
      </c>
    </row>
    <row r="598" spans="1:12" ht="24">
      <c r="A598" s="5">
        <v>594</v>
      </c>
      <c r="B598" s="6" t="s">
        <v>624</v>
      </c>
      <c r="C598" s="7" t="s">
        <v>704</v>
      </c>
      <c r="D598" s="7" t="s">
        <v>17</v>
      </c>
      <c r="E598" s="5" t="s">
        <v>611</v>
      </c>
      <c r="F598" s="5" t="str">
        <f>VLOOKUP(C598,'[1]7、重新确认支持的项目列表'!$C:$E,2,FALSE)</f>
        <v>无海关代码</v>
      </c>
      <c r="G598" s="5">
        <f>IFERROR(VLOOKUP(C598,'[2]企业经营情况表（市场监管局）'!R$1:S$23,2,FALSE),0)</f>
        <v>0</v>
      </c>
      <c r="H598" s="5">
        <f>VLOOKUP(C598,'[1]7、重新确认支持的项目列表'!$C:$E,3,FALSE)</f>
        <v>0</v>
      </c>
      <c r="I598" s="13">
        <v>12800</v>
      </c>
      <c r="J598" s="14">
        <v>10000</v>
      </c>
      <c r="K598" s="14">
        <v>12800</v>
      </c>
      <c r="L598" s="20">
        <v>10000</v>
      </c>
    </row>
    <row r="599" spans="1:12">
      <c r="A599" s="5">
        <v>595</v>
      </c>
      <c r="B599" s="6" t="s">
        <v>613</v>
      </c>
      <c r="C599" s="7" t="s">
        <v>705</v>
      </c>
      <c r="D599" s="7" t="s">
        <v>17</v>
      </c>
      <c r="E599" s="5" t="s">
        <v>611</v>
      </c>
      <c r="F599" s="5">
        <f>VLOOKUP(C599,'[1]7、重新确认支持的项目列表'!$C:$E,2,FALSE)</f>
        <v>4423962892</v>
      </c>
      <c r="G599" s="5">
        <f>IFERROR(VLOOKUP(C599,'[2]企业经营情况表（市场监管局）'!R$1:S$23,2,FALSE),0)</f>
        <v>0</v>
      </c>
      <c r="H599" s="5">
        <f>VLOOKUP(C599,'[1]7、重新确认支持的项目列表'!$C:$E,3,FALSE)</f>
        <v>0</v>
      </c>
      <c r="I599" s="13">
        <v>12800</v>
      </c>
      <c r="J599" s="14">
        <v>10000</v>
      </c>
      <c r="K599" s="14">
        <v>12800</v>
      </c>
      <c r="L599" s="20">
        <v>10000</v>
      </c>
    </row>
    <row r="600" spans="1:12" ht="24">
      <c r="A600" s="5">
        <v>596</v>
      </c>
      <c r="B600" s="6" t="s">
        <v>624</v>
      </c>
      <c r="C600" s="7" t="s">
        <v>706</v>
      </c>
      <c r="D600" s="7" t="s">
        <v>17</v>
      </c>
      <c r="E600" s="5" t="s">
        <v>611</v>
      </c>
      <c r="F600" s="5" t="str">
        <f>VLOOKUP(C600,'[1]7、重新确认支持的项目列表'!$C:$E,2,FALSE)</f>
        <v>44239687GS</v>
      </c>
      <c r="G600" s="5">
        <f>IFERROR(VLOOKUP(C600,'[2]企业经营情况表（市场监管局）'!R$1:S$23,2,FALSE),0)</f>
        <v>0</v>
      </c>
      <c r="H600" s="5">
        <f>VLOOKUP(C600,'[1]7、重新确认支持的项目列表'!$C:$E,3,FALSE)</f>
        <v>255.8897</v>
      </c>
      <c r="I600" s="13">
        <v>12800</v>
      </c>
      <c r="J600" s="14">
        <v>10000</v>
      </c>
      <c r="K600" s="14">
        <v>12800</v>
      </c>
      <c r="L600" s="20">
        <v>10000</v>
      </c>
    </row>
    <row r="601" spans="1:12" ht="24">
      <c r="A601" s="5">
        <v>597</v>
      </c>
      <c r="B601" s="6" t="s">
        <v>649</v>
      </c>
      <c r="C601" s="7" t="s">
        <v>706</v>
      </c>
      <c r="D601" s="7" t="s">
        <v>17</v>
      </c>
      <c r="E601" s="5" t="s">
        <v>611</v>
      </c>
      <c r="F601" s="5" t="str">
        <f>VLOOKUP(C601,'[1]7、重新确认支持的项目列表'!$C:$E,2,FALSE)</f>
        <v>44239687GS</v>
      </c>
      <c r="G601" s="5">
        <f>IFERROR(VLOOKUP(C601,'[2]企业经营情况表（市场监管局）'!R$1:S$23,2,FALSE),0)</f>
        <v>0</v>
      </c>
      <c r="H601" s="5">
        <f>VLOOKUP(C601,'[1]7、重新确认支持的项目列表'!$C:$E,3,FALSE)</f>
        <v>255.8897</v>
      </c>
      <c r="I601" s="13">
        <v>12800</v>
      </c>
      <c r="J601" s="14">
        <v>10000</v>
      </c>
      <c r="K601" s="14">
        <v>12800</v>
      </c>
      <c r="L601" s="20">
        <v>10000</v>
      </c>
    </row>
    <row r="602" spans="1:12" ht="24">
      <c r="A602" s="5">
        <v>598</v>
      </c>
      <c r="B602" s="6" t="s">
        <v>622</v>
      </c>
      <c r="C602" s="7" t="s">
        <v>707</v>
      </c>
      <c r="D602" s="7" t="s">
        <v>17</v>
      </c>
      <c r="E602" s="5" t="s">
        <v>611</v>
      </c>
      <c r="F602" s="5">
        <f>VLOOKUP(C602,'[1]7、重新确认支持的项目列表'!$C:$E,2,FALSE)</f>
        <v>4423965485</v>
      </c>
      <c r="G602" s="5">
        <f>IFERROR(VLOOKUP(C602,'[2]企业经营情况表（市场监管局）'!R$1:S$23,2,FALSE),0)</f>
        <v>0</v>
      </c>
      <c r="H602" s="5">
        <f>VLOOKUP(C602,'[1]7、重新确认支持的项目列表'!$C:$E,3,FALSE)</f>
        <v>0</v>
      </c>
      <c r="I602" s="13">
        <v>12800</v>
      </c>
      <c r="J602" s="14">
        <v>10000</v>
      </c>
      <c r="K602" s="14">
        <v>12800</v>
      </c>
      <c r="L602" s="20">
        <v>10000</v>
      </c>
    </row>
    <row r="603" spans="1:12" ht="24">
      <c r="A603" s="5">
        <v>599</v>
      </c>
      <c r="B603" s="6" t="s">
        <v>624</v>
      </c>
      <c r="C603" s="7" t="s">
        <v>708</v>
      </c>
      <c r="D603" s="7" t="s">
        <v>17</v>
      </c>
      <c r="E603" s="5" t="s">
        <v>611</v>
      </c>
      <c r="F603" s="5">
        <f>VLOOKUP(C603,'[1]7、重新确认支持的项目列表'!$C:$E,2,FALSE)</f>
        <v>4423964682</v>
      </c>
      <c r="G603" s="5">
        <f>IFERROR(VLOOKUP(C603,'[2]企业经营情况表（市场监管局）'!R$1:S$23,2,FALSE),0)</f>
        <v>0</v>
      </c>
      <c r="H603" s="5">
        <f>VLOOKUP(C603,'[1]7、重新确认支持的项目列表'!$C:$E,3,FALSE)</f>
        <v>1538.5726999999999</v>
      </c>
      <c r="I603" s="13">
        <v>12800</v>
      </c>
      <c r="J603" s="14">
        <v>10000</v>
      </c>
      <c r="K603" s="14">
        <v>12800</v>
      </c>
      <c r="L603" s="20">
        <v>10000</v>
      </c>
    </row>
    <row r="604" spans="1:12" ht="24">
      <c r="A604" s="5">
        <v>600</v>
      </c>
      <c r="B604" s="6" t="s">
        <v>649</v>
      </c>
      <c r="C604" s="7" t="s">
        <v>708</v>
      </c>
      <c r="D604" s="7" t="s">
        <v>17</v>
      </c>
      <c r="E604" s="5" t="s">
        <v>611</v>
      </c>
      <c r="F604" s="5">
        <f>VLOOKUP(C604,'[1]7、重新确认支持的项目列表'!$C:$E,2,FALSE)</f>
        <v>4423964682</v>
      </c>
      <c r="G604" s="5">
        <f>IFERROR(VLOOKUP(C604,'[2]企业经营情况表（市场监管局）'!R$1:S$23,2,FALSE),0)</f>
        <v>0</v>
      </c>
      <c r="H604" s="5">
        <f>VLOOKUP(C604,'[1]7、重新确认支持的项目列表'!$C:$E,3,FALSE)</f>
        <v>1538.5726999999999</v>
      </c>
      <c r="I604" s="13">
        <v>12800</v>
      </c>
      <c r="J604" s="14">
        <v>10000</v>
      </c>
      <c r="K604" s="14">
        <v>12800</v>
      </c>
      <c r="L604" s="20">
        <v>10000</v>
      </c>
    </row>
    <row r="605" spans="1:12" ht="24">
      <c r="A605" s="5">
        <v>601</v>
      </c>
      <c r="B605" s="6" t="s">
        <v>709</v>
      </c>
      <c r="C605" s="7" t="s">
        <v>710</v>
      </c>
      <c r="D605" s="7" t="s">
        <v>17</v>
      </c>
      <c r="E605" s="5" t="s">
        <v>611</v>
      </c>
      <c r="F605" s="5" t="str">
        <f>VLOOKUP(C605,'[1]7、重新确认支持的项目列表'!$C:$E,2,FALSE)</f>
        <v>44239686SV</v>
      </c>
      <c r="G605" s="5">
        <f>IFERROR(VLOOKUP(C605,'[2]企业经营情况表（市场监管局）'!R$1:S$23,2,FALSE),0)</f>
        <v>0</v>
      </c>
      <c r="H605" s="5">
        <f>VLOOKUP(C605,'[1]7、重新确认支持的项目列表'!$C:$E,3,FALSE)</f>
        <v>232.49420000000001</v>
      </c>
      <c r="I605" s="13">
        <v>10000</v>
      </c>
      <c r="J605" s="14">
        <v>8000</v>
      </c>
      <c r="K605" s="14">
        <v>10000</v>
      </c>
      <c r="L605" s="20">
        <v>8000</v>
      </c>
    </row>
    <row r="606" spans="1:12" ht="24">
      <c r="A606" s="5">
        <v>602</v>
      </c>
      <c r="B606" s="6" t="s">
        <v>665</v>
      </c>
      <c r="C606" s="7" t="s">
        <v>711</v>
      </c>
      <c r="D606" s="7" t="s">
        <v>17</v>
      </c>
      <c r="E606" s="5" t="s">
        <v>611</v>
      </c>
      <c r="F606" s="5" t="str">
        <f>VLOOKUP(C606,'[1]7、重新确认支持的项目列表'!$C:$E,2,FALSE)</f>
        <v>44239686VX</v>
      </c>
      <c r="G606" s="5">
        <f>IFERROR(VLOOKUP(C606,'[2]企业经营情况表（市场监管局）'!R$1:S$23,2,FALSE),0)</f>
        <v>0</v>
      </c>
      <c r="H606" s="5">
        <f>VLOOKUP(C606,'[1]7、重新确认支持的项目列表'!$C:$E,3,FALSE)</f>
        <v>0</v>
      </c>
      <c r="I606" s="13">
        <v>12800</v>
      </c>
      <c r="J606" s="14">
        <v>10000</v>
      </c>
      <c r="K606" s="14">
        <v>12800</v>
      </c>
      <c r="L606" s="20">
        <v>10000</v>
      </c>
    </row>
    <row r="607" spans="1:12" ht="24">
      <c r="A607" s="5">
        <v>603</v>
      </c>
      <c r="B607" s="6" t="s">
        <v>712</v>
      </c>
      <c r="C607" s="7" t="s">
        <v>713</v>
      </c>
      <c r="D607" s="7" t="s">
        <v>17</v>
      </c>
      <c r="E607" s="5" t="s">
        <v>611</v>
      </c>
      <c r="F607" s="5" t="str">
        <f>VLOOKUP(C607,'[1]7、重新确认支持的项目列表'!$C:$E,2,FALSE)</f>
        <v>44239684HG</v>
      </c>
      <c r="G607" s="5">
        <f>IFERROR(VLOOKUP(C607,'[2]企业经营情况表（市场监管局）'!R$1:S$23,2,FALSE),0)</f>
        <v>0</v>
      </c>
      <c r="H607" s="5">
        <f>VLOOKUP(C607,'[1]7、重新确认支持的项目列表'!$C:$E,3,FALSE)</f>
        <v>13.186199999999999</v>
      </c>
      <c r="I607" s="13">
        <v>25000</v>
      </c>
      <c r="J607" s="14">
        <v>10000</v>
      </c>
      <c r="K607" s="14">
        <v>25000</v>
      </c>
      <c r="L607" s="20">
        <v>10000</v>
      </c>
    </row>
    <row r="608" spans="1:12" ht="24">
      <c r="A608" s="5">
        <v>604</v>
      </c>
      <c r="B608" s="6" t="s">
        <v>632</v>
      </c>
      <c r="C608" s="7" t="s">
        <v>714</v>
      </c>
      <c r="D608" s="7" t="s">
        <v>17</v>
      </c>
      <c r="E608" s="5" t="s">
        <v>611</v>
      </c>
      <c r="F608" s="5" t="str">
        <f>VLOOKUP(C608,'[1]7、重新确认支持的项目列表'!$C:$E,2,FALSE)</f>
        <v>44309653KP</v>
      </c>
      <c r="G608" s="5">
        <f>IFERROR(VLOOKUP(C608,'[2]企业经营情况表（市场监管局）'!R$1:S$23,2,FALSE),0)</f>
        <v>0</v>
      </c>
      <c r="H608" s="5">
        <f>VLOOKUP(C608,'[1]7、重新确认支持的项目列表'!$C:$E,3,FALSE)</f>
        <v>0</v>
      </c>
      <c r="I608" s="13">
        <v>12800</v>
      </c>
      <c r="J608" s="14">
        <v>10000</v>
      </c>
      <c r="K608" s="14">
        <v>12800</v>
      </c>
      <c r="L608" s="20">
        <v>10000</v>
      </c>
    </row>
    <row r="609" spans="1:12" ht="24">
      <c r="A609" s="5">
        <v>605</v>
      </c>
      <c r="B609" s="6" t="s">
        <v>658</v>
      </c>
      <c r="C609" s="7" t="s">
        <v>715</v>
      </c>
      <c r="D609" s="7" t="s">
        <v>17</v>
      </c>
      <c r="E609" s="5" t="s">
        <v>611</v>
      </c>
      <c r="F609" s="5" t="str">
        <f>VLOOKUP(C609,'[1]7、重新确认支持的项目列表'!$C:$E,2,FALSE)</f>
        <v>44239689GP</v>
      </c>
      <c r="G609" s="5">
        <f>IFERROR(VLOOKUP(C609,'[2]企业经营情况表（市场监管局）'!R$1:S$23,2,FALSE),0)</f>
        <v>0</v>
      </c>
      <c r="H609" s="5">
        <f>VLOOKUP(C609,'[1]7、重新确认支持的项目列表'!$C:$E,3,FALSE)</f>
        <v>0</v>
      </c>
      <c r="I609" s="13">
        <v>12800</v>
      </c>
      <c r="J609" s="14">
        <v>10000</v>
      </c>
      <c r="K609" s="14">
        <v>12800</v>
      </c>
      <c r="L609" s="20">
        <v>10000</v>
      </c>
    </row>
    <row r="610" spans="1:12" ht="24">
      <c r="A610" s="5">
        <v>606</v>
      </c>
      <c r="B610" s="6" t="s">
        <v>627</v>
      </c>
      <c r="C610" s="7" t="s">
        <v>716</v>
      </c>
      <c r="D610" s="7" t="s">
        <v>17</v>
      </c>
      <c r="E610" s="5" t="s">
        <v>611</v>
      </c>
      <c r="F610" s="5" t="str">
        <f>VLOOKUP(C610,'[1]7、重新确认支持的项目列表'!$C:$E,2,FALSE)</f>
        <v>44239686KF</v>
      </c>
      <c r="G610" s="5">
        <f>IFERROR(VLOOKUP(C610,'[2]企业经营情况表（市场监管局）'!R$1:S$23,2,FALSE),0)</f>
        <v>0</v>
      </c>
      <c r="H610" s="5">
        <f>VLOOKUP(C610,'[1]7、重新确认支持的项目列表'!$C:$E,3,FALSE)</f>
        <v>175.10919999999999</v>
      </c>
      <c r="I610" s="13">
        <v>12800</v>
      </c>
      <c r="J610" s="14">
        <v>10000</v>
      </c>
      <c r="K610" s="14">
        <v>12800</v>
      </c>
      <c r="L610" s="20">
        <v>10000</v>
      </c>
    </row>
    <row r="611" spans="1:12" ht="24">
      <c r="A611" s="5">
        <v>607</v>
      </c>
      <c r="B611" s="6" t="s">
        <v>632</v>
      </c>
      <c r="C611" s="7" t="s">
        <v>716</v>
      </c>
      <c r="D611" s="7" t="s">
        <v>17</v>
      </c>
      <c r="E611" s="5" t="s">
        <v>611</v>
      </c>
      <c r="F611" s="5" t="str">
        <f>VLOOKUP(C611,'[1]7、重新确认支持的项目列表'!$C:$E,2,FALSE)</f>
        <v>44239686KF</v>
      </c>
      <c r="G611" s="5">
        <f>IFERROR(VLOOKUP(C611,'[2]企业经营情况表（市场监管局）'!R$1:S$23,2,FALSE),0)</f>
        <v>0</v>
      </c>
      <c r="H611" s="5">
        <f>VLOOKUP(C611,'[1]7、重新确认支持的项目列表'!$C:$E,3,FALSE)</f>
        <v>175.10919999999999</v>
      </c>
      <c r="I611" s="13">
        <v>12800</v>
      </c>
      <c r="J611" s="14">
        <v>10000</v>
      </c>
      <c r="K611" s="14">
        <v>12800</v>
      </c>
      <c r="L611" s="20">
        <v>10000</v>
      </c>
    </row>
    <row r="612" spans="1:12" ht="24">
      <c r="A612" s="5">
        <v>608</v>
      </c>
      <c r="B612" s="6" t="s">
        <v>615</v>
      </c>
      <c r="C612" s="7" t="s">
        <v>716</v>
      </c>
      <c r="D612" s="7" t="s">
        <v>17</v>
      </c>
      <c r="E612" s="5" t="s">
        <v>611</v>
      </c>
      <c r="F612" s="5" t="str">
        <f>VLOOKUP(C612,'[1]7、重新确认支持的项目列表'!$C:$E,2,FALSE)</f>
        <v>44239686KF</v>
      </c>
      <c r="G612" s="5">
        <f>IFERROR(VLOOKUP(C612,'[2]企业经营情况表（市场监管局）'!R$1:S$23,2,FALSE),0)</f>
        <v>0</v>
      </c>
      <c r="H612" s="5">
        <f>VLOOKUP(C612,'[1]7、重新确认支持的项目列表'!$C:$E,3,FALSE)</f>
        <v>175.10919999999999</v>
      </c>
      <c r="I612" s="13">
        <v>12800</v>
      </c>
      <c r="J612" s="14">
        <v>10000</v>
      </c>
      <c r="K612" s="14">
        <v>12800</v>
      </c>
      <c r="L612" s="20">
        <v>10000</v>
      </c>
    </row>
    <row r="613" spans="1:12">
      <c r="A613" s="5">
        <v>609</v>
      </c>
      <c r="B613" s="6" t="s">
        <v>648</v>
      </c>
      <c r="C613" s="7" t="s">
        <v>717</v>
      </c>
      <c r="D613" s="7" t="s">
        <v>17</v>
      </c>
      <c r="E613" s="5" t="s">
        <v>611</v>
      </c>
      <c r="F613" s="5">
        <f>VLOOKUP(C613,'[1]7、重新确认支持的项目列表'!$C:$E,2,FALSE)</f>
        <v>4423968745</v>
      </c>
      <c r="G613" s="5">
        <f>IFERROR(VLOOKUP(C613,'[2]企业经营情况表（市场监管局）'!R$1:S$23,2,FALSE),0)</f>
        <v>0</v>
      </c>
      <c r="H613" s="5">
        <f>12378.5*6.9646</f>
        <v>86211.301099999997</v>
      </c>
      <c r="I613" s="13">
        <v>12933</v>
      </c>
      <c r="J613" s="14">
        <v>10000</v>
      </c>
      <c r="K613" s="14">
        <v>12933</v>
      </c>
      <c r="L613" s="20">
        <v>10000</v>
      </c>
    </row>
    <row r="614" spans="1:12" ht="24">
      <c r="A614" s="5">
        <v>610</v>
      </c>
      <c r="B614" s="6" t="s">
        <v>615</v>
      </c>
      <c r="C614" s="7" t="s">
        <v>718</v>
      </c>
      <c r="D614" s="7" t="s">
        <v>17</v>
      </c>
      <c r="E614" s="5" t="s">
        <v>611</v>
      </c>
      <c r="F614" s="5" t="str">
        <f>VLOOKUP(C614,'[1]7、重新确认支持的项目列表'!$C:$E,2,FALSE)</f>
        <v>44239687HR</v>
      </c>
      <c r="G614" s="5">
        <f>IFERROR(VLOOKUP(C614,'[2]企业经营情况表（市场监管局）'!R$1:S$23,2,FALSE),0)</f>
        <v>0</v>
      </c>
      <c r="H614" s="5">
        <f>VLOOKUP(C614,'[1]7、重新确认支持的项目列表'!$C:$E,3,FALSE)</f>
        <v>0</v>
      </c>
      <c r="I614" s="13">
        <v>12800</v>
      </c>
      <c r="J614" s="14">
        <v>10000</v>
      </c>
      <c r="K614" s="14">
        <v>12800</v>
      </c>
      <c r="L614" s="20">
        <v>10000</v>
      </c>
    </row>
    <row r="615" spans="1:12" ht="24">
      <c r="A615" s="5">
        <v>611</v>
      </c>
      <c r="B615" s="6" t="s">
        <v>624</v>
      </c>
      <c r="C615" s="7" t="s">
        <v>719</v>
      </c>
      <c r="D615" s="7" t="s">
        <v>17</v>
      </c>
      <c r="E615" s="5" t="s">
        <v>611</v>
      </c>
      <c r="F615" s="5" t="str">
        <f>VLOOKUP(C615,'[1]7、重新确认支持的项目列表'!$C:$E,2,FALSE)</f>
        <v>44239686VH</v>
      </c>
      <c r="G615" s="5">
        <f>IFERROR(VLOOKUP(C615,'[2]企业经营情况表（市场监管局）'!R$1:S$23,2,FALSE),0)</f>
        <v>0</v>
      </c>
      <c r="H615" s="5">
        <f>VLOOKUP(C615,'[1]7、重新确认支持的项目列表'!$C:$E,3,FALSE)</f>
        <v>57.940100000000001</v>
      </c>
      <c r="I615" s="13">
        <v>12800</v>
      </c>
      <c r="J615" s="14">
        <v>10000</v>
      </c>
      <c r="K615" s="14">
        <v>12800</v>
      </c>
      <c r="L615" s="20">
        <v>10000</v>
      </c>
    </row>
    <row r="616" spans="1:12" ht="24">
      <c r="A616" s="5">
        <v>612</v>
      </c>
      <c r="B616" s="6" t="s">
        <v>649</v>
      </c>
      <c r="C616" s="7" t="s">
        <v>719</v>
      </c>
      <c r="D616" s="7" t="s">
        <v>17</v>
      </c>
      <c r="E616" s="5" t="s">
        <v>611</v>
      </c>
      <c r="F616" s="5" t="str">
        <f>VLOOKUP(C616,'[1]7、重新确认支持的项目列表'!$C:$E,2,FALSE)</f>
        <v>44239686VH</v>
      </c>
      <c r="G616" s="5">
        <f>IFERROR(VLOOKUP(C616,'[2]企业经营情况表（市场监管局）'!R$1:S$23,2,FALSE),0)</f>
        <v>0</v>
      </c>
      <c r="H616" s="5">
        <f>VLOOKUP(C616,'[1]7、重新确认支持的项目列表'!$C:$E,3,FALSE)</f>
        <v>57.940100000000001</v>
      </c>
      <c r="I616" s="13">
        <v>12800</v>
      </c>
      <c r="J616" s="14">
        <v>10000</v>
      </c>
      <c r="K616" s="14">
        <v>12800</v>
      </c>
      <c r="L616" s="20">
        <v>10000</v>
      </c>
    </row>
    <row r="617" spans="1:12" ht="24">
      <c r="A617" s="5">
        <v>613</v>
      </c>
      <c r="B617" s="6" t="s">
        <v>624</v>
      </c>
      <c r="C617" s="7" t="s">
        <v>720</v>
      </c>
      <c r="D617" s="7" t="s">
        <v>17</v>
      </c>
      <c r="E617" s="5" t="s">
        <v>611</v>
      </c>
      <c r="F617" s="5">
        <f>VLOOKUP(C617,'[1]7、重新确认支持的项目列表'!$C:$E,2,FALSE)</f>
        <v>4423962588</v>
      </c>
      <c r="G617" s="5">
        <f>IFERROR(VLOOKUP(C617,'[2]企业经营情况表（市场监管局）'!R$1:S$23,2,FALSE),0)</f>
        <v>0</v>
      </c>
      <c r="H617" s="5">
        <f>VLOOKUP(C617,'[1]7、重新确认支持的项目列表'!$C:$E,3,FALSE)</f>
        <v>555.35640000000001</v>
      </c>
      <c r="I617" s="13">
        <v>12800</v>
      </c>
      <c r="J617" s="14">
        <v>10000</v>
      </c>
      <c r="K617" s="14">
        <v>12800</v>
      </c>
      <c r="L617" s="20">
        <v>10000</v>
      </c>
    </row>
    <row r="618" spans="1:12" ht="24">
      <c r="A618" s="5">
        <v>614</v>
      </c>
      <c r="B618" s="6" t="s">
        <v>618</v>
      </c>
      <c r="C618" s="7" t="s">
        <v>720</v>
      </c>
      <c r="D618" s="7" t="s">
        <v>17</v>
      </c>
      <c r="E618" s="5" t="s">
        <v>611</v>
      </c>
      <c r="F618" s="5">
        <f>VLOOKUP(C618,'[1]7、重新确认支持的项目列表'!$C:$E,2,FALSE)</f>
        <v>4423962588</v>
      </c>
      <c r="G618" s="5">
        <f>IFERROR(VLOOKUP(C618,'[2]企业经营情况表（市场监管局）'!R$1:S$23,2,FALSE),0)</f>
        <v>0</v>
      </c>
      <c r="H618" s="5">
        <f>VLOOKUP(C618,'[1]7、重新确认支持的项目列表'!$C:$E,3,FALSE)</f>
        <v>555.35640000000001</v>
      </c>
      <c r="I618" s="13">
        <v>12800</v>
      </c>
      <c r="J618" s="14">
        <v>10000</v>
      </c>
      <c r="K618" s="14">
        <v>12800</v>
      </c>
      <c r="L618" s="20">
        <v>10000</v>
      </c>
    </row>
    <row r="619" spans="1:12" ht="24">
      <c r="A619" s="5">
        <v>615</v>
      </c>
      <c r="B619" s="6" t="s">
        <v>649</v>
      </c>
      <c r="C619" s="7" t="s">
        <v>720</v>
      </c>
      <c r="D619" s="7" t="s">
        <v>17</v>
      </c>
      <c r="E619" s="5" t="s">
        <v>611</v>
      </c>
      <c r="F619" s="5">
        <f>VLOOKUP(C619,'[1]7、重新确认支持的项目列表'!$C:$E,2,FALSE)</f>
        <v>4423962588</v>
      </c>
      <c r="G619" s="5">
        <f>IFERROR(VLOOKUP(C619,'[2]企业经营情况表（市场监管局）'!R$1:S$23,2,FALSE),0)</f>
        <v>0</v>
      </c>
      <c r="H619" s="5">
        <f>VLOOKUP(C619,'[1]7、重新确认支持的项目列表'!$C:$E,3,FALSE)</f>
        <v>555.35640000000001</v>
      </c>
      <c r="I619" s="13">
        <v>12800</v>
      </c>
      <c r="J619" s="14">
        <v>10000</v>
      </c>
      <c r="K619" s="14">
        <v>12800</v>
      </c>
      <c r="L619" s="20">
        <v>10000</v>
      </c>
    </row>
    <row r="620" spans="1:12" ht="24">
      <c r="A620" s="5">
        <v>616</v>
      </c>
      <c r="B620" s="6" t="s">
        <v>624</v>
      </c>
      <c r="C620" s="7" t="s">
        <v>721</v>
      </c>
      <c r="D620" s="7" t="s">
        <v>17</v>
      </c>
      <c r="E620" s="5" t="s">
        <v>611</v>
      </c>
      <c r="F620" s="5" t="str">
        <f>VLOOKUP(C620,'[1]7、重新确认支持的项目列表'!$C:$E,2,FALSE)</f>
        <v>442396869K</v>
      </c>
      <c r="G620" s="5">
        <f>IFERROR(VLOOKUP(C620,'[2]企业经营情况表（市场监管局）'!R$1:S$23,2,FALSE),0)</f>
        <v>0</v>
      </c>
      <c r="H620" s="5">
        <f>VLOOKUP(C620,'[1]7、重新确认支持的项目列表'!$C:$E,3,FALSE)</f>
        <v>229.62559999999999</v>
      </c>
      <c r="I620" s="13">
        <v>12800</v>
      </c>
      <c r="J620" s="14">
        <v>10000</v>
      </c>
      <c r="K620" s="14">
        <v>12800</v>
      </c>
      <c r="L620" s="20">
        <v>10000</v>
      </c>
    </row>
    <row r="621" spans="1:12" ht="24">
      <c r="A621" s="5">
        <v>617</v>
      </c>
      <c r="B621" s="6" t="s">
        <v>615</v>
      </c>
      <c r="C621" s="7" t="s">
        <v>722</v>
      </c>
      <c r="D621" s="7" t="s">
        <v>17</v>
      </c>
      <c r="E621" s="5" t="s">
        <v>611</v>
      </c>
      <c r="F621" s="5" t="str">
        <f>VLOOKUP(C621,'[1]7、重新确认支持的项目列表'!$C:$E,2,FALSE)</f>
        <v>442396884C</v>
      </c>
      <c r="G621" s="5">
        <f>IFERROR(VLOOKUP(C621,'[2]企业经营情况表（市场监管局）'!R$1:S$23,2,FALSE),0)</f>
        <v>0</v>
      </c>
      <c r="H621" s="5">
        <f>VLOOKUP(C621,'[1]7、重新确认支持的项目列表'!$C:$E,3,FALSE)</f>
        <v>361.25</v>
      </c>
      <c r="I621" s="13">
        <v>12800</v>
      </c>
      <c r="J621" s="14">
        <v>10000</v>
      </c>
      <c r="K621" s="14">
        <v>12800</v>
      </c>
      <c r="L621" s="20">
        <v>10000</v>
      </c>
    </row>
    <row r="622" spans="1:12" ht="24">
      <c r="A622" s="5">
        <v>618</v>
      </c>
      <c r="B622" s="6" t="s">
        <v>652</v>
      </c>
      <c r="C622" s="7" t="s">
        <v>722</v>
      </c>
      <c r="D622" s="7" t="s">
        <v>17</v>
      </c>
      <c r="E622" s="5" t="s">
        <v>611</v>
      </c>
      <c r="F622" s="5" t="str">
        <f>VLOOKUP(C622,'[1]7、重新确认支持的项目列表'!$C:$E,2,FALSE)</f>
        <v>442396884C</v>
      </c>
      <c r="G622" s="5">
        <f>IFERROR(VLOOKUP(C622,'[2]企业经营情况表（市场监管局）'!R$1:S$23,2,FALSE),0)</f>
        <v>0</v>
      </c>
      <c r="H622" s="5">
        <f>VLOOKUP(C622,'[1]7、重新确认支持的项目列表'!$C:$E,3,FALSE)</f>
        <v>361.25</v>
      </c>
      <c r="I622" s="13">
        <v>12800</v>
      </c>
      <c r="J622" s="14">
        <v>10000</v>
      </c>
      <c r="K622" s="14">
        <v>12800</v>
      </c>
      <c r="L622" s="20">
        <v>10000</v>
      </c>
    </row>
    <row r="623" spans="1:12" ht="24">
      <c r="A623" s="5">
        <v>619</v>
      </c>
      <c r="B623" s="6" t="s">
        <v>624</v>
      </c>
      <c r="C623" s="7" t="s">
        <v>722</v>
      </c>
      <c r="D623" s="7" t="s">
        <v>17</v>
      </c>
      <c r="E623" s="5" t="s">
        <v>611</v>
      </c>
      <c r="F623" s="5" t="str">
        <f>VLOOKUP(C623,'[1]7、重新确认支持的项目列表'!$C:$E,2,FALSE)</f>
        <v>442396884C</v>
      </c>
      <c r="G623" s="5">
        <f>IFERROR(VLOOKUP(C623,'[2]企业经营情况表（市场监管局）'!R$1:S$23,2,FALSE),0)</f>
        <v>0</v>
      </c>
      <c r="H623" s="5">
        <f>VLOOKUP(C623,'[1]7、重新确认支持的项目列表'!$C:$E,3,FALSE)</f>
        <v>361.25</v>
      </c>
      <c r="I623" s="13">
        <v>12800</v>
      </c>
      <c r="J623" s="14">
        <v>10000</v>
      </c>
      <c r="K623" s="14">
        <v>12800</v>
      </c>
      <c r="L623" s="20">
        <v>10000</v>
      </c>
    </row>
    <row r="624" spans="1:12" ht="24">
      <c r="A624" s="5">
        <v>620</v>
      </c>
      <c r="B624" s="6" t="s">
        <v>615</v>
      </c>
      <c r="C624" s="7" t="s">
        <v>723</v>
      </c>
      <c r="D624" s="7" t="s">
        <v>17</v>
      </c>
      <c r="E624" s="5" t="s">
        <v>611</v>
      </c>
      <c r="F624" s="5">
        <f>VLOOKUP(C624,'[1]7、重新确认支持的项目列表'!$C:$E,2,FALSE)</f>
        <v>4423963541</v>
      </c>
      <c r="G624" s="5">
        <f>IFERROR(VLOOKUP(C624,'[2]企业经营情况表（市场监管局）'!R$1:S$23,2,FALSE),0)</f>
        <v>0</v>
      </c>
      <c r="H624" s="5">
        <f>VLOOKUP(C624,'[1]7、重新确认支持的项目列表'!$C:$E,3,FALSE)</f>
        <v>0.186</v>
      </c>
      <c r="I624" s="13">
        <v>12800</v>
      </c>
      <c r="J624" s="14">
        <v>10000</v>
      </c>
      <c r="K624" s="14">
        <v>12800</v>
      </c>
      <c r="L624" s="20">
        <v>10000</v>
      </c>
    </row>
    <row r="625" spans="1:12">
      <c r="A625" s="5">
        <v>621</v>
      </c>
      <c r="B625" s="6" t="s">
        <v>652</v>
      </c>
      <c r="C625" s="7" t="s">
        <v>723</v>
      </c>
      <c r="D625" s="7" t="s">
        <v>17</v>
      </c>
      <c r="E625" s="5" t="s">
        <v>611</v>
      </c>
      <c r="F625" s="5">
        <f>VLOOKUP(C625,'[1]7、重新确认支持的项目列表'!$C:$E,2,FALSE)</f>
        <v>4423963541</v>
      </c>
      <c r="G625" s="5">
        <f>IFERROR(VLOOKUP(C625,'[2]企业经营情况表（市场监管局）'!R$1:S$23,2,FALSE),0)</f>
        <v>0</v>
      </c>
      <c r="H625" s="5">
        <f>VLOOKUP(C625,'[1]7、重新确认支持的项目列表'!$C:$E,3,FALSE)</f>
        <v>0.186</v>
      </c>
      <c r="I625" s="13">
        <v>12800</v>
      </c>
      <c r="J625" s="14">
        <v>10000</v>
      </c>
      <c r="K625" s="14">
        <v>12800</v>
      </c>
      <c r="L625" s="20">
        <v>10000</v>
      </c>
    </row>
    <row r="626" spans="1:12" ht="24">
      <c r="A626" s="5">
        <v>622</v>
      </c>
      <c r="B626" s="6" t="s">
        <v>624</v>
      </c>
      <c r="C626" s="7" t="s">
        <v>724</v>
      </c>
      <c r="D626" s="7" t="s">
        <v>17</v>
      </c>
      <c r="E626" s="5" t="s">
        <v>611</v>
      </c>
      <c r="F626" s="5" t="str">
        <f>VLOOKUP(C626,'[1]7、重新确认支持的项目列表'!$C:$E,2,FALSE)</f>
        <v>442396869X</v>
      </c>
      <c r="G626" s="5">
        <f>IFERROR(VLOOKUP(C626,'[2]企业经营情况表（市场监管局）'!R$1:S$23,2,FALSE),0)</f>
        <v>0</v>
      </c>
      <c r="H626" s="5">
        <f>VLOOKUP(C626,'[1]7、重新确认支持的项目列表'!$C:$E,3,FALSE)</f>
        <v>320.61309999999997</v>
      </c>
      <c r="I626" s="13">
        <v>12800</v>
      </c>
      <c r="J626" s="14">
        <v>10000</v>
      </c>
      <c r="K626" s="14">
        <v>12800</v>
      </c>
      <c r="L626" s="20">
        <v>10000</v>
      </c>
    </row>
    <row r="627" spans="1:12" ht="24">
      <c r="A627" s="5">
        <v>623</v>
      </c>
      <c r="B627" s="6" t="s">
        <v>655</v>
      </c>
      <c r="C627" s="7" t="s">
        <v>724</v>
      </c>
      <c r="D627" s="7" t="s">
        <v>17</v>
      </c>
      <c r="E627" s="5" t="s">
        <v>611</v>
      </c>
      <c r="F627" s="5" t="str">
        <f>VLOOKUP(C627,'[1]7、重新确认支持的项目列表'!$C:$E,2,FALSE)</f>
        <v>442396869X</v>
      </c>
      <c r="G627" s="5">
        <f>IFERROR(VLOOKUP(C627,'[2]企业经营情况表（市场监管局）'!R$1:S$23,2,FALSE),0)</f>
        <v>0</v>
      </c>
      <c r="H627" s="5">
        <f>VLOOKUP(C627,'[1]7、重新确认支持的项目列表'!$C:$E,3,FALSE)</f>
        <v>320.61309999999997</v>
      </c>
      <c r="I627" s="13">
        <v>12800</v>
      </c>
      <c r="J627" s="14">
        <v>10000</v>
      </c>
      <c r="K627" s="14">
        <v>12800</v>
      </c>
      <c r="L627" s="20">
        <v>10000</v>
      </c>
    </row>
    <row r="628" spans="1:12" ht="24">
      <c r="A628" s="5">
        <v>624</v>
      </c>
      <c r="B628" s="6" t="s">
        <v>649</v>
      </c>
      <c r="C628" s="7" t="s">
        <v>724</v>
      </c>
      <c r="D628" s="7" t="s">
        <v>17</v>
      </c>
      <c r="E628" s="5" t="s">
        <v>611</v>
      </c>
      <c r="F628" s="5" t="str">
        <f>VLOOKUP(C628,'[1]7、重新确认支持的项目列表'!$C:$E,2,FALSE)</f>
        <v>442396869X</v>
      </c>
      <c r="G628" s="5">
        <f>IFERROR(VLOOKUP(C628,'[2]企业经营情况表（市场监管局）'!R$1:S$23,2,FALSE),0)</f>
        <v>0</v>
      </c>
      <c r="H628" s="5">
        <f>VLOOKUP(C628,'[1]7、重新确认支持的项目列表'!$C:$E,3,FALSE)</f>
        <v>320.61309999999997</v>
      </c>
      <c r="I628" s="13">
        <v>12800</v>
      </c>
      <c r="J628" s="14">
        <v>10000</v>
      </c>
      <c r="K628" s="14">
        <v>12800</v>
      </c>
      <c r="L628" s="20">
        <v>10000</v>
      </c>
    </row>
    <row r="629" spans="1:12" ht="24">
      <c r="A629" s="5">
        <v>625</v>
      </c>
      <c r="B629" s="6" t="s">
        <v>649</v>
      </c>
      <c r="C629" s="7" t="s">
        <v>725</v>
      </c>
      <c r="D629" s="7" t="s">
        <v>17</v>
      </c>
      <c r="E629" s="5" t="s">
        <v>611</v>
      </c>
      <c r="F629" s="5">
        <f>VLOOKUP(C629,'[1]7、重新确认支持的项目列表'!$C:$E,2,FALSE)</f>
        <v>4423968854</v>
      </c>
      <c r="G629" s="5">
        <f>IFERROR(VLOOKUP(C629,'[2]企业经营情况表（市场监管局）'!R$1:S$23,2,FALSE),0)</f>
        <v>0</v>
      </c>
      <c r="H629" s="5">
        <f>VLOOKUP(C629,'[1]7、重新确认支持的项目列表'!$C:$E,3,FALSE)</f>
        <v>0</v>
      </c>
      <c r="I629" s="13">
        <v>12800</v>
      </c>
      <c r="J629" s="14">
        <v>10000</v>
      </c>
      <c r="K629" s="14">
        <v>12800</v>
      </c>
      <c r="L629" s="20">
        <v>10000</v>
      </c>
    </row>
    <row r="630" spans="1:12" ht="24">
      <c r="A630" s="5">
        <v>626</v>
      </c>
      <c r="B630" s="6" t="s">
        <v>615</v>
      </c>
      <c r="C630" s="7" t="s">
        <v>726</v>
      </c>
      <c r="D630" s="7" t="s">
        <v>17</v>
      </c>
      <c r="E630" s="5" t="s">
        <v>611</v>
      </c>
      <c r="F630" s="5" t="str">
        <f>VLOOKUP(C630,'[1]7、重新确认支持的项目列表'!$C:$E,2,FALSE)</f>
        <v>44239686AT</v>
      </c>
      <c r="G630" s="5">
        <f>IFERROR(VLOOKUP(C630,'[2]企业经营情况表（市场监管局）'!R$1:S$23,2,FALSE),0)</f>
        <v>0</v>
      </c>
      <c r="H630" s="5">
        <f>VLOOKUP(C630,'[1]7、重新确认支持的项目列表'!$C:$E,3,FALSE)</f>
        <v>81.718599999999995</v>
      </c>
      <c r="I630" s="13">
        <v>12800</v>
      </c>
      <c r="J630" s="14">
        <v>10000</v>
      </c>
      <c r="K630" s="14">
        <v>12800</v>
      </c>
      <c r="L630" s="20">
        <v>10000</v>
      </c>
    </row>
    <row r="631" spans="1:12" ht="24">
      <c r="A631" s="5">
        <v>627</v>
      </c>
      <c r="B631" s="6" t="s">
        <v>617</v>
      </c>
      <c r="C631" s="7" t="s">
        <v>726</v>
      </c>
      <c r="D631" s="7" t="s">
        <v>17</v>
      </c>
      <c r="E631" s="5" t="s">
        <v>611</v>
      </c>
      <c r="F631" s="5" t="str">
        <f>VLOOKUP(C631,'[1]7、重新确认支持的项目列表'!$C:$E,2,FALSE)</f>
        <v>44239686AT</v>
      </c>
      <c r="G631" s="5">
        <f>IFERROR(VLOOKUP(C631,'[2]企业经营情况表（市场监管局）'!R$1:S$23,2,FALSE),0)</f>
        <v>0</v>
      </c>
      <c r="H631" s="5">
        <f>VLOOKUP(C631,'[1]7、重新确认支持的项目列表'!$C:$E,3,FALSE)</f>
        <v>81.718599999999995</v>
      </c>
      <c r="I631" s="13">
        <v>12800</v>
      </c>
      <c r="J631" s="14">
        <v>10000</v>
      </c>
      <c r="K631" s="14">
        <v>12800</v>
      </c>
      <c r="L631" s="20">
        <v>10000</v>
      </c>
    </row>
    <row r="632" spans="1:12" ht="24">
      <c r="A632" s="5">
        <v>628</v>
      </c>
      <c r="B632" s="6" t="s">
        <v>615</v>
      </c>
      <c r="C632" s="7" t="s">
        <v>727</v>
      </c>
      <c r="D632" s="7" t="s">
        <v>17</v>
      </c>
      <c r="E632" s="5" t="s">
        <v>611</v>
      </c>
      <c r="F632" s="5" t="str">
        <f>VLOOKUP(C632,'[1]7、重新确认支持的项目列表'!$C:$E,2,FALSE)</f>
        <v>442396854V</v>
      </c>
      <c r="G632" s="5">
        <f>IFERROR(VLOOKUP(C632,'[2]企业经营情况表（市场监管局）'!R$1:S$23,2,FALSE),0)</f>
        <v>0</v>
      </c>
      <c r="H632" s="5">
        <f>VLOOKUP(C632,'[1]7、重新确认支持的项目列表'!$C:$E,3,FALSE)</f>
        <v>0.53659999999999997</v>
      </c>
      <c r="I632" s="13">
        <v>12800</v>
      </c>
      <c r="J632" s="14">
        <v>10000</v>
      </c>
      <c r="K632" s="14">
        <v>12800</v>
      </c>
      <c r="L632" s="20">
        <v>10000</v>
      </c>
    </row>
    <row r="633" spans="1:12" ht="24">
      <c r="A633" s="5">
        <v>629</v>
      </c>
      <c r="B633" s="6" t="s">
        <v>652</v>
      </c>
      <c r="C633" s="7" t="s">
        <v>727</v>
      </c>
      <c r="D633" s="7" t="s">
        <v>17</v>
      </c>
      <c r="E633" s="5" t="s">
        <v>611</v>
      </c>
      <c r="F633" s="5" t="str">
        <f>VLOOKUP(C633,'[1]7、重新确认支持的项目列表'!$C:$E,2,FALSE)</f>
        <v>442396854V</v>
      </c>
      <c r="G633" s="5">
        <f>IFERROR(VLOOKUP(C633,'[2]企业经营情况表（市场监管局）'!R$1:S$23,2,FALSE),0)</f>
        <v>0</v>
      </c>
      <c r="H633" s="5">
        <f>VLOOKUP(C633,'[1]7、重新确认支持的项目列表'!$C:$E,3,FALSE)</f>
        <v>0.53659999999999997</v>
      </c>
      <c r="I633" s="13">
        <v>12800</v>
      </c>
      <c r="J633" s="14">
        <v>10000</v>
      </c>
      <c r="K633" s="14">
        <v>12800</v>
      </c>
      <c r="L633" s="20">
        <v>10000</v>
      </c>
    </row>
    <row r="634" spans="1:12" ht="24">
      <c r="A634" s="5">
        <v>630</v>
      </c>
      <c r="B634" s="6" t="s">
        <v>627</v>
      </c>
      <c r="C634" s="7" t="s">
        <v>728</v>
      </c>
      <c r="D634" s="7" t="s">
        <v>17</v>
      </c>
      <c r="E634" s="5" t="s">
        <v>611</v>
      </c>
      <c r="F634" s="5" t="str">
        <f>VLOOKUP(C634,'[1]7、重新确认支持的项目列表'!$C:$E,2,FALSE)</f>
        <v>无海关代码</v>
      </c>
      <c r="G634" s="5">
        <f>IFERROR(VLOOKUP(C634,'[2]企业经营情况表（市场监管局）'!R$1:S$23,2,FALSE),0)</f>
        <v>0</v>
      </c>
      <c r="H634" s="5">
        <f>VLOOKUP(C634,'[1]7、重新确认支持的项目列表'!$C:$E,3,FALSE)</f>
        <v>0</v>
      </c>
      <c r="I634" s="13">
        <v>12800</v>
      </c>
      <c r="J634" s="14">
        <v>10000</v>
      </c>
      <c r="K634" s="14">
        <v>12800</v>
      </c>
      <c r="L634" s="20">
        <v>10000</v>
      </c>
    </row>
    <row r="635" spans="1:12" ht="24">
      <c r="A635" s="5">
        <v>631</v>
      </c>
      <c r="B635" s="6" t="s">
        <v>624</v>
      </c>
      <c r="C635" s="7" t="s">
        <v>729</v>
      </c>
      <c r="D635" s="7" t="s">
        <v>17</v>
      </c>
      <c r="E635" s="5" t="s">
        <v>611</v>
      </c>
      <c r="F635" s="5">
        <f>VLOOKUP(C635,'[1]7、重新确认支持的项目列表'!$C:$E,2,FALSE)</f>
        <v>4423963614</v>
      </c>
      <c r="G635" s="5">
        <f>IFERROR(VLOOKUP(C635,'[2]企业经营情况表（市场监管局）'!R$1:S$23,2,FALSE),0)</f>
        <v>0</v>
      </c>
      <c r="H635" s="5">
        <f>VLOOKUP(C635,'[1]7、重新确认支持的项目列表'!$C:$E,3,FALSE)</f>
        <v>1165.2043000000001</v>
      </c>
      <c r="I635" s="13">
        <v>12800</v>
      </c>
      <c r="J635" s="14">
        <v>10000</v>
      </c>
      <c r="K635" s="14">
        <v>12800</v>
      </c>
      <c r="L635" s="20">
        <v>10000</v>
      </c>
    </row>
    <row r="636" spans="1:12" ht="24">
      <c r="A636" s="5">
        <v>632</v>
      </c>
      <c r="B636" s="6" t="s">
        <v>618</v>
      </c>
      <c r="C636" s="7" t="s">
        <v>729</v>
      </c>
      <c r="D636" s="7" t="s">
        <v>17</v>
      </c>
      <c r="E636" s="5" t="s">
        <v>611</v>
      </c>
      <c r="F636" s="5">
        <f>VLOOKUP(C636,'[1]7、重新确认支持的项目列表'!$C:$E,2,FALSE)</f>
        <v>4423963614</v>
      </c>
      <c r="G636" s="5">
        <f>IFERROR(VLOOKUP(C636,'[2]企业经营情况表（市场监管局）'!R$1:S$23,2,FALSE),0)</f>
        <v>0</v>
      </c>
      <c r="H636" s="5">
        <f>VLOOKUP(C636,'[1]7、重新确认支持的项目列表'!$C:$E,3,FALSE)</f>
        <v>1165.2043000000001</v>
      </c>
      <c r="I636" s="13">
        <v>12800</v>
      </c>
      <c r="J636" s="14">
        <v>10000</v>
      </c>
      <c r="K636" s="14">
        <v>12800</v>
      </c>
      <c r="L636" s="20">
        <v>10000</v>
      </c>
    </row>
    <row r="637" spans="1:12" ht="24">
      <c r="A637" s="5">
        <v>633</v>
      </c>
      <c r="B637" s="6" t="s">
        <v>649</v>
      </c>
      <c r="C637" s="7" t="s">
        <v>729</v>
      </c>
      <c r="D637" s="7" t="s">
        <v>17</v>
      </c>
      <c r="E637" s="5" t="s">
        <v>611</v>
      </c>
      <c r="F637" s="5">
        <f>VLOOKUP(C637,'[1]7、重新确认支持的项目列表'!$C:$E,2,FALSE)</f>
        <v>4423963614</v>
      </c>
      <c r="G637" s="5">
        <f>IFERROR(VLOOKUP(C637,'[2]企业经营情况表（市场监管局）'!R$1:S$23,2,FALSE),0)</f>
        <v>0</v>
      </c>
      <c r="H637" s="5">
        <f>VLOOKUP(C637,'[1]7、重新确认支持的项目列表'!$C:$E,3,FALSE)</f>
        <v>1165.2043000000001</v>
      </c>
      <c r="I637" s="13">
        <v>12800</v>
      </c>
      <c r="J637" s="14">
        <v>10000</v>
      </c>
      <c r="K637" s="14">
        <v>12800</v>
      </c>
      <c r="L637" s="20">
        <v>10000</v>
      </c>
    </row>
    <row r="638" spans="1:12" ht="24">
      <c r="A638" s="5">
        <v>634</v>
      </c>
      <c r="B638" s="6" t="s">
        <v>618</v>
      </c>
      <c r="C638" s="7" t="s">
        <v>730</v>
      </c>
      <c r="D638" s="7" t="s">
        <v>17</v>
      </c>
      <c r="E638" s="5" t="s">
        <v>611</v>
      </c>
      <c r="F638" s="5" t="str">
        <f>VLOOKUP(C638,'[1]7、重新确认支持的项目列表'!$C:$E,2,FALSE)</f>
        <v>44239684JP</v>
      </c>
      <c r="G638" s="5">
        <f>IFERROR(VLOOKUP(C638,'[2]企业经营情况表（市场监管局）'!R$1:S$23,2,FALSE),0)</f>
        <v>0</v>
      </c>
      <c r="H638" s="5">
        <f>VLOOKUP(C638,'[1]7、重新确认支持的项目列表'!$C:$E,3,FALSE)</f>
        <v>3051.3180000000002</v>
      </c>
      <c r="I638" s="13">
        <v>12800</v>
      </c>
      <c r="J638" s="14">
        <v>10000</v>
      </c>
      <c r="K638" s="14">
        <v>12800</v>
      </c>
      <c r="L638" s="20">
        <v>10000</v>
      </c>
    </row>
    <row r="639" spans="1:12" ht="24">
      <c r="A639" s="5">
        <v>635</v>
      </c>
      <c r="B639" s="6" t="s">
        <v>649</v>
      </c>
      <c r="C639" s="7" t="s">
        <v>730</v>
      </c>
      <c r="D639" s="7" t="s">
        <v>17</v>
      </c>
      <c r="E639" s="5" t="s">
        <v>611</v>
      </c>
      <c r="F639" s="5" t="str">
        <f>VLOOKUP(C639,'[1]7、重新确认支持的项目列表'!$C:$E,2,FALSE)</f>
        <v>44239684JP</v>
      </c>
      <c r="G639" s="5">
        <f>IFERROR(VLOOKUP(C639,'[2]企业经营情况表（市场监管局）'!R$1:S$23,2,FALSE),0)</f>
        <v>0</v>
      </c>
      <c r="H639" s="5">
        <f>VLOOKUP(C639,'[1]7、重新确认支持的项目列表'!$C:$E,3,FALSE)</f>
        <v>3051.3180000000002</v>
      </c>
      <c r="I639" s="13">
        <v>12800</v>
      </c>
      <c r="J639" s="14">
        <v>10000</v>
      </c>
      <c r="K639" s="14">
        <v>12800</v>
      </c>
      <c r="L639" s="20">
        <v>10000</v>
      </c>
    </row>
    <row r="640" spans="1:12" ht="24">
      <c r="A640" s="5">
        <v>636</v>
      </c>
      <c r="B640" s="6" t="s">
        <v>624</v>
      </c>
      <c r="C640" s="7" t="s">
        <v>731</v>
      </c>
      <c r="D640" s="7" t="s">
        <v>17</v>
      </c>
      <c r="E640" s="5" t="s">
        <v>611</v>
      </c>
      <c r="F640" s="5" t="str">
        <f>VLOOKUP(C640,'[1]7、重新确认支持的项目列表'!$C:$E,2,FALSE)</f>
        <v>44239684H7</v>
      </c>
      <c r="G640" s="5">
        <f>IFERROR(VLOOKUP(C640,'[2]企业经营情况表（市场监管局）'!R$1:S$23,2,FALSE),0)</f>
        <v>0</v>
      </c>
      <c r="H640" s="5">
        <f>VLOOKUP(C640,'[1]7、重新确认支持的项目列表'!$C:$E,3,FALSE)</f>
        <v>275.6748</v>
      </c>
      <c r="I640" s="13">
        <v>12800</v>
      </c>
      <c r="J640" s="14">
        <v>10000</v>
      </c>
      <c r="K640" s="14">
        <v>12800</v>
      </c>
      <c r="L640" s="20">
        <v>10000</v>
      </c>
    </row>
    <row r="641" spans="1:12" ht="24">
      <c r="A641" s="5">
        <v>637</v>
      </c>
      <c r="B641" s="6" t="s">
        <v>649</v>
      </c>
      <c r="C641" s="7" t="s">
        <v>731</v>
      </c>
      <c r="D641" s="7" t="s">
        <v>17</v>
      </c>
      <c r="E641" s="5" t="s">
        <v>611</v>
      </c>
      <c r="F641" s="5" t="str">
        <f>VLOOKUP(C641,'[1]7、重新确认支持的项目列表'!$C:$E,2,FALSE)</f>
        <v>44239684H7</v>
      </c>
      <c r="G641" s="5">
        <f>IFERROR(VLOOKUP(C641,'[2]企业经营情况表（市场监管局）'!R$1:S$23,2,FALSE),0)</f>
        <v>0</v>
      </c>
      <c r="H641" s="5">
        <f>VLOOKUP(C641,'[1]7、重新确认支持的项目列表'!$C:$E,3,FALSE)</f>
        <v>275.6748</v>
      </c>
      <c r="I641" s="13">
        <v>12800</v>
      </c>
      <c r="J641" s="14">
        <v>10000</v>
      </c>
      <c r="K641" s="14">
        <v>12800</v>
      </c>
      <c r="L641" s="20">
        <v>10000</v>
      </c>
    </row>
    <row r="642" spans="1:12">
      <c r="A642" s="5">
        <v>638</v>
      </c>
      <c r="B642" s="6" t="s">
        <v>624</v>
      </c>
      <c r="C642" s="7" t="s">
        <v>732</v>
      </c>
      <c r="D642" s="7" t="s">
        <v>17</v>
      </c>
      <c r="E642" s="5" t="s">
        <v>611</v>
      </c>
      <c r="F642" s="5">
        <f>VLOOKUP(C642,'[1]7、重新确认支持的项目列表'!$C:$E,2,FALSE)</f>
        <v>4423961284</v>
      </c>
      <c r="G642" s="5">
        <f>IFERROR(VLOOKUP(C642,'[2]企业经营情况表（市场监管局）'!R$1:S$23,2,FALSE),0)</f>
        <v>0</v>
      </c>
      <c r="H642" s="5">
        <f>VLOOKUP(C642,'[1]7、重新确认支持的项目列表'!$C:$E,3,FALSE)</f>
        <v>24754.616099999999</v>
      </c>
      <c r="I642" s="13">
        <v>12800</v>
      </c>
      <c r="J642" s="14">
        <v>10000</v>
      </c>
      <c r="K642" s="14">
        <v>12800</v>
      </c>
      <c r="L642" s="20">
        <v>10000</v>
      </c>
    </row>
    <row r="643" spans="1:12" ht="24">
      <c r="A643" s="5">
        <v>639</v>
      </c>
      <c r="B643" s="6" t="s">
        <v>627</v>
      </c>
      <c r="C643" s="7" t="s">
        <v>733</v>
      </c>
      <c r="D643" s="7" t="s">
        <v>17</v>
      </c>
      <c r="E643" s="5" t="s">
        <v>611</v>
      </c>
      <c r="F643" s="5" t="str">
        <f>VLOOKUP(C643,'[1]7、重新确认支持的项目列表'!$C:$E,2,FALSE)</f>
        <v>无海关代码</v>
      </c>
      <c r="G643" s="5">
        <f>IFERROR(VLOOKUP(C643,'[2]企业经营情况表（市场监管局）'!R$1:S$23,2,FALSE),0)</f>
        <v>0</v>
      </c>
      <c r="H643" s="5">
        <f>VLOOKUP(C643,'[1]7、重新确认支持的项目列表'!$C:$E,3,FALSE)</f>
        <v>0</v>
      </c>
      <c r="I643" s="13">
        <v>12800</v>
      </c>
      <c r="J643" s="14">
        <v>10000</v>
      </c>
      <c r="K643" s="14">
        <v>12800</v>
      </c>
      <c r="L643" s="20">
        <v>10000</v>
      </c>
    </row>
    <row r="644" spans="1:12" ht="24">
      <c r="A644" s="5">
        <v>640</v>
      </c>
      <c r="B644" s="6" t="s">
        <v>734</v>
      </c>
      <c r="C644" s="7" t="s">
        <v>735</v>
      </c>
      <c r="D644" s="7" t="s">
        <v>17</v>
      </c>
      <c r="E644" s="5" t="s">
        <v>611</v>
      </c>
      <c r="F644" s="5" t="str">
        <f>VLOOKUP(C644,'[1]7、重新确认支持的项目列表'!$C:$E,2,FALSE)</f>
        <v>44239686KK</v>
      </c>
      <c r="G644" s="5">
        <f>IFERROR(VLOOKUP(C644,'[2]企业经营情况表（市场监管局）'!R$1:S$23,2,FALSE),0)</f>
        <v>0</v>
      </c>
      <c r="H644" s="5">
        <f>VLOOKUP(C644,'[1]7、重新确认支持的项目列表'!$C:$E,3,FALSE)</f>
        <v>276.08929999999998</v>
      </c>
      <c r="I644" s="13">
        <v>16000</v>
      </c>
      <c r="J644" s="14">
        <v>10000</v>
      </c>
      <c r="K644" s="14">
        <v>16000</v>
      </c>
      <c r="L644" s="20">
        <v>10000</v>
      </c>
    </row>
    <row r="645" spans="1:12" ht="24">
      <c r="A645" s="5">
        <v>641</v>
      </c>
      <c r="B645" s="6" t="s">
        <v>632</v>
      </c>
      <c r="C645" s="7" t="s">
        <v>736</v>
      </c>
      <c r="D645" s="7" t="s">
        <v>17</v>
      </c>
      <c r="E645" s="5" t="s">
        <v>611</v>
      </c>
      <c r="F645" s="5" t="str">
        <f>VLOOKUP(C645,'[1]7、重新确认支持的项目列表'!$C:$E,2,FALSE)</f>
        <v>44239687WT</v>
      </c>
      <c r="G645" s="5">
        <f>IFERROR(VLOOKUP(C645,'[2]企业经营情况表（市场监管局）'!R$1:S$23,2,FALSE),0)</f>
        <v>0</v>
      </c>
      <c r="H645" s="5">
        <f>VLOOKUP(C645,'[1]7、重新确认支持的项目列表'!$C:$E,3,FALSE)</f>
        <v>0</v>
      </c>
      <c r="I645" s="13">
        <v>12800</v>
      </c>
      <c r="J645" s="14">
        <v>10000</v>
      </c>
      <c r="K645" s="14">
        <v>12800</v>
      </c>
      <c r="L645" s="20">
        <v>10000</v>
      </c>
    </row>
    <row r="646" spans="1:12" ht="24">
      <c r="A646" s="5">
        <v>642</v>
      </c>
      <c r="B646" s="6" t="s">
        <v>624</v>
      </c>
      <c r="C646" s="7" t="s">
        <v>737</v>
      </c>
      <c r="D646" s="7" t="s">
        <v>17</v>
      </c>
      <c r="E646" s="5" t="s">
        <v>611</v>
      </c>
      <c r="F646" s="5" t="str">
        <f>VLOOKUP(C646,'[1]7、重新确认支持的项目列表'!$C:$E,2,FALSE)</f>
        <v>44239684DE</v>
      </c>
      <c r="G646" s="5">
        <f>IFERROR(VLOOKUP(C646,'[2]企业经营情况表（市场监管局）'!R$1:S$23,2,FALSE),0)</f>
        <v>0</v>
      </c>
      <c r="H646" s="5">
        <f>VLOOKUP(C646,'[1]7、重新确认支持的项目列表'!$C:$E,3,FALSE)</f>
        <v>1613.0039999999999</v>
      </c>
      <c r="I646" s="13">
        <v>12800</v>
      </c>
      <c r="J646" s="14">
        <v>10000</v>
      </c>
      <c r="K646" s="14">
        <v>12800</v>
      </c>
      <c r="L646" s="20">
        <v>10000</v>
      </c>
    </row>
    <row r="647" spans="1:12" ht="24">
      <c r="A647" s="5">
        <v>643</v>
      </c>
      <c r="B647" s="6" t="s">
        <v>613</v>
      </c>
      <c r="C647" s="7" t="s">
        <v>737</v>
      </c>
      <c r="D647" s="7" t="s">
        <v>17</v>
      </c>
      <c r="E647" s="5" t="s">
        <v>611</v>
      </c>
      <c r="F647" s="5" t="str">
        <f>VLOOKUP(C647,'[1]7、重新确认支持的项目列表'!$C:$E,2,FALSE)</f>
        <v>44239684DE</v>
      </c>
      <c r="G647" s="5">
        <f>IFERROR(VLOOKUP(C647,'[2]企业经营情况表（市场监管局）'!R$1:S$23,2,FALSE),0)</f>
        <v>0</v>
      </c>
      <c r="H647" s="5">
        <f>VLOOKUP(C647,'[1]7、重新确认支持的项目列表'!$C:$E,3,FALSE)</f>
        <v>1613.0039999999999</v>
      </c>
      <c r="I647" s="13">
        <v>12800</v>
      </c>
      <c r="J647" s="14">
        <v>10000</v>
      </c>
      <c r="K647" s="14">
        <v>12800</v>
      </c>
      <c r="L647" s="20">
        <v>10000</v>
      </c>
    </row>
    <row r="648" spans="1:12" ht="24">
      <c r="A648" s="5">
        <v>644</v>
      </c>
      <c r="B648" s="6" t="s">
        <v>709</v>
      </c>
      <c r="C648" s="7" t="s">
        <v>738</v>
      </c>
      <c r="D648" s="7" t="s">
        <v>17</v>
      </c>
      <c r="E648" s="5" t="s">
        <v>611</v>
      </c>
      <c r="F648" s="5">
        <f>VLOOKUP(C648,'[1]7、重新确认支持的项目列表'!$C:$E,2,FALSE)</f>
        <v>4423960027</v>
      </c>
      <c r="G648" s="5">
        <f>IFERROR(VLOOKUP(C648,'[2]企业经营情况表（市场监管局）'!R$1:S$23,2,FALSE),0)</f>
        <v>0</v>
      </c>
      <c r="H648" s="5">
        <f>VLOOKUP(C648,'[1]7、重新确认支持的项目列表'!$C:$E,3,FALSE)</f>
        <v>57960.532899999998</v>
      </c>
      <c r="I648" s="13">
        <v>10000</v>
      </c>
      <c r="J648" s="14">
        <v>8000</v>
      </c>
      <c r="K648" s="14">
        <v>10000</v>
      </c>
      <c r="L648" s="20">
        <v>8000</v>
      </c>
    </row>
    <row r="649" spans="1:12" ht="24">
      <c r="A649" s="5">
        <v>645</v>
      </c>
      <c r="B649" s="6" t="s">
        <v>615</v>
      </c>
      <c r="C649" s="7" t="s">
        <v>739</v>
      </c>
      <c r="D649" s="7" t="s">
        <v>17</v>
      </c>
      <c r="E649" s="5" t="s">
        <v>611</v>
      </c>
      <c r="F649" s="5" t="str">
        <f>VLOOKUP(C649,'[1]7、重新确认支持的项目列表'!$C:$E,2,FALSE)</f>
        <v>44239684HJ</v>
      </c>
      <c r="G649" s="5">
        <f>IFERROR(VLOOKUP(C649,'[2]企业经营情况表（市场监管局）'!R$1:S$23,2,FALSE),0)</f>
        <v>0</v>
      </c>
      <c r="H649" s="5">
        <f>VLOOKUP(C649,'[1]7、重新确认支持的项目列表'!$C:$E,3,FALSE)</f>
        <v>1037.9038</v>
      </c>
      <c r="I649" s="13">
        <v>12800</v>
      </c>
      <c r="J649" s="14">
        <v>10000</v>
      </c>
      <c r="K649" s="14">
        <v>12800</v>
      </c>
      <c r="L649" s="20">
        <v>10000</v>
      </c>
    </row>
    <row r="650" spans="1:12" ht="24">
      <c r="A650" s="5">
        <v>646</v>
      </c>
      <c r="B650" s="6" t="s">
        <v>665</v>
      </c>
      <c r="C650" s="7" t="s">
        <v>739</v>
      </c>
      <c r="D650" s="7" t="s">
        <v>17</v>
      </c>
      <c r="E650" s="5" t="s">
        <v>611</v>
      </c>
      <c r="F650" s="5" t="str">
        <f>VLOOKUP(C650,'[1]7、重新确认支持的项目列表'!$C:$E,2,FALSE)</f>
        <v>44239684HJ</v>
      </c>
      <c r="G650" s="5">
        <f>IFERROR(VLOOKUP(C650,'[2]企业经营情况表（市场监管局）'!R$1:S$23,2,FALSE),0)</f>
        <v>0</v>
      </c>
      <c r="H650" s="5">
        <f>VLOOKUP(C650,'[1]7、重新确认支持的项目列表'!$C:$E,3,FALSE)</f>
        <v>1037.9038</v>
      </c>
      <c r="I650" s="13">
        <v>12800</v>
      </c>
      <c r="J650" s="14">
        <v>10000</v>
      </c>
      <c r="K650" s="14">
        <v>12800</v>
      </c>
      <c r="L650" s="20">
        <v>10000</v>
      </c>
    </row>
    <row r="651" spans="1:12" ht="24">
      <c r="A651" s="5">
        <v>647</v>
      </c>
      <c r="B651" s="6" t="s">
        <v>624</v>
      </c>
      <c r="C651" s="7" t="s">
        <v>739</v>
      </c>
      <c r="D651" s="7" t="s">
        <v>17</v>
      </c>
      <c r="E651" s="5" t="s">
        <v>611</v>
      </c>
      <c r="F651" s="5" t="str">
        <f>VLOOKUP(C651,'[1]7、重新确认支持的项目列表'!$C:$E,2,FALSE)</f>
        <v>44239684HJ</v>
      </c>
      <c r="G651" s="5">
        <f>IFERROR(VLOOKUP(C651,'[2]企业经营情况表（市场监管局）'!R$1:S$23,2,FALSE),0)</f>
        <v>0</v>
      </c>
      <c r="H651" s="5">
        <f>VLOOKUP(C651,'[1]7、重新确认支持的项目列表'!$C:$E,3,FALSE)</f>
        <v>1037.9038</v>
      </c>
      <c r="I651" s="13">
        <v>12800</v>
      </c>
      <c r="J651" s="14">
        <v>10000</v>
      </c>
      <c r="K651" s="14">
        <v>12800</v>
      </c>
      <c r="L651" s="20">
        <v>10000</v>
      </c>
    </row>
    <row r="652" spans="1:12" ht="24">
      <c r="A652" s="5">
        <v>648</v>
      </c>
      <c r="B652" s="6" t="s">
        <v>615</v>
      </c>
      <c r="C652" s="7" t="s">
        <v>740</v>
      </c>
      <c r="D652" s="7" t="s">
        <v>17</v>
      </c>
      <c r="E652" s="5" t="s">
        <v>611</v>
      </c>
      <c r="F652" s="5" t="str">
        <f>VLOOKUP(C652,'[1]7、重新确认支持的项目列表'!$C:$E,2,FALSE)</f>
        <v>无海关代码</v>
      </c>
      <c r="G652" s="5">
        <f>IFERROR(VLOOKUP(C652,'[2]企业经营情况表（市场监管局）'!R$1:S$23,2,FALSE),0)</f>
        <v>0</v>
      </c>
      <c r="H652" s="5">
        <f>VLOOKUP(C652,'[1]7、重新确认支持的项目列表'!$C:$E,3,FALSE)</f>
        <v>0</v>
      </c>
      <c r="I652" s="13">
        <v>12800</v>
      </c>
      <c r="J652" s="14">
        <v>10000</v>
      </c>
      <c r="K652" s="14">
        <v>12800</v>
      </c>
      <c r="L652" s="20">
        <v>10000</v>
      </c>
    </row>
    <row r="653" spans="1:12" ht="24">
      <c r="A653" s="5">
        <v>649</v>
      </c>
      <c r="B653" s="6" t="s">
        <v>712</v>
      </c>
      <c r="C653" s="7" t="s">
        <v>741</v>
      </c>
      <c r="D653" s="7" t="s">
        <v>17</v>
      </c>
      <c r="E653" s="5" t="s">
        <v>611</v>
      </c>
      <c r="F653" s="5">
        <f>VLOOKUP(C653,'[1]7、重新确认支持的项目列表'!$C:$E,2,FALSE)</f>
        <v>4423962531</v>
      </c>
      <c r="G653" s="5">
        <f>IFERROR(VLOOKUP(C653,'[2]企业经营情况表（市场监管局）'!R$1:S$23,2,FALSE),0)</f>
        <v>0</v>
      </c>
      <c r="H653" s="5">
        <f>VLOOKUP(C653,'[1]7、重新确认支持的项目列表'!$C:$E,3,FALSE)</f>
        <v>192.5735</v>
      </c>
      <c r="I653" s="13">
        <v>25000</v>
      </c>
      <c r="J653" s="14">
        <v>10000</v>
      </c>
      <c r="K653" s="14">
        <v>25000</v>
      </c>
      <c r="L653" s="20">
        <v>10000</v>
      </c>
    </row>
    <row r="654" spans="1:12" ht="24">
      <c r="A654" s="5">
        <v>650</v>
      </c>
      <c r="B654" s="6" t="s">
        <v>624</v>
      </c>
      <c r="C654" s="7" t="s">
        <v>742</v>
      </c>
      <c r="D654" s="7" t="s">
        <v>17</v>
      </c>
      <c r="E654" s="5" t="s">
        <v>611</v>
      </c>
      <c r="F654" s="5" t="str">
        <f>VLOOKUP(C654,'[1]7、重新确认支持的项目列表'!$C:$E,2,FALSE)</f>
        <v>44239686ME</v>
      </c>
      <c r="G654" s="5">
        <f>IFERROR(VLOOKUP(C654,'[2]企业经营情况表（市场监管局）'!R$1:S$23,2,FALSE),0)</f>
        <v>0</v>
      </c>
      <c r="H654" s="5">
        <f>VLOOKUP(C654,'[1]7、重新确认支持的项目列表'!$C:$E,3,FALSE)</f>
        <v>630.95669999999996</v>
      </c>
      <c r="I654" s="13">
        <v>12800</v>
      </c>
      <c r="J654" s="14">
        <v>10000</v>
      </c>
      <c r="K654" s="14">
        <v>12800</v>
      </c>
      <c r="L654" s="20">
        <v>10000</v>
      </c>
    </row>
    <row r="655" spans="1:12" ht="24">
      <c r="A655" s="5">
        <v>651</v>
      </c>
      <c r="B655" s="6" t="s">
        <v>655</v>
      </c>
      <c r="C655" s="7" t="s">
        <v>742</v>
      </c>
      <c r="D655" s="7" t="s">
        <v>17</v>
      </c>
      <c r="E655" s="5" t="s">
        <v>611</v>
      </c>
      <c r="F655" s="5" t="str">
        <f>VLOOKUP(C655,'[1]7、重新确认支持的项目列表'!$C:$E,2,FALSE)</f>
        <v>44239686ME</v>
      </c>
      <c r="G655" s="5">
        <f>IFERROR(VLOOKUP(C655,'[2]企业经营情况表（市场监管局）'!R$1:S$23,2,FALSE),0)</f>
        <v>0</v>
      </c>
      <c r="H655" s="5">
        <f>VLOOKUP(C655,'[1]7、重新确认支持的项目列表'!$C:$E,3,FALSE)</f>
        <v>630.95669999999996</v>
      </c>
      <c r="I655" s="13">
        <v>12800</v>
      </c>
      <c r="J655" s="14">
        <v>10000</v>
      </c>
      <c r="K655" s="14">
        <v>12800</v>
      </c>
      <c r="L655" s="20">
        <v>10000</v>
      </c>
    </row>
    <row r="656" spans="1:12" ht="24">
      <c r="A656" s="5">
        <v>652</v>
      </c>
      <c r="B656" s="6" t="s">
        <v>649</v>
      </c>
      <c r="C656" s="7" t="s">
        <v>742</v>
      </c>
      <c r="D656" s="7" t="s">
        <v>17</v>
      </c>
      <c r="E656" s="5" t="s">
        <v>611</v>
      </c>
      <c r="F656" s="5" t="str">
        <f>VLOOKUP(C656,'[1]7、重新确认支持的项目列表'!$C:$E,2,FALSE)</f>
        <v>44239686ME</v>
      </c>
      <c r="G656" s="5">
        <f>IFERROR(VLOOKUP(C656,'[2]企业经营情况表（市场监管局）'!R$1:S$23,2,FALSE),0)</f>
        <v>0</v>
      </c>
      <c r="H656" s="5">
        <f>VLOOKUP(C656,'[1]7、重新确认支持的项目列表'!$C:$E,3,FALSE)</f>
        <v>630.95669999999996</v>
      </c>
      <c r="I656" s="13">
        <v>12800</v>
      </c>
      <c r="J656" s="14">
        <v>10000</v>
      </c>
      <c r="K656" s="14">
        <v>12800</v>
      </c>
      <c r="L656" s="20">
        <v>10000</v>
      </c>
    </row>
    <row r="657" spans="1:12" ht="24">
      <c r="A657" s="5">
        <v>653</v>
      </c>
      <c r="B657" s="6" t="s">
        <v>684</v>
      </c>
      <c r="C657" s="7" t="s">
        <v>341</v>
      </c>
      <c r="D657" s="7" t="s">
        <v>17</v>
      </c>
      <c r="E657" s="5" t="s">
        <v>611</v>
      </c>
      <c r="F657" s="5">
        <f>VLOOKUP(C657,'[1]7、重新确认支持的项目列表'!$C:$E,2,FALSE)</f>
        <v>4423960136</v>
      </c>
      <c r="G657" s="5">
        <f>IFERROR(VLOOKUP(C657,'[2]企业经营情况表（市场监管局）'!R$1:S$23,2,FALSE),0)</f>
        <v>0</v>
      </c>
      <c r="H657" s="5">
        <f>VLOOKUP(C657,'[1]7、重新确认支持的项目列表'!$C:$E,3,FALSE)</f>
        <v>7869.1396999999997</v>
      </c>
      <c r="I657" s="13">
        <v>33800</v>
      </c>
      <c r="J657" s="14">
        <v>10000</v>
      </c>
      <c r="K657" s="14">
        <v>30800</v>
      </c>
      <c r="L657" s="20">
        <v>10000</v>
      </c>
    </row>
    <row r="658" spans="1:12" ht="24">
      <c r="A658" s="5">
        <v>654</v>
      </c>
      <c r="B658" s="6" t="s">
        <v>665</v>
      </c>
      <c r="C658" s="7" t="s">
        <v>743</v>
      </c>
      <c r="D658" s="7" t="s">
        <v>17</v>
      </c>
      <c r="E658" s="5" t="s">
        <v>611</v>
      </c>
      <c r="F658" s="5">
        <f>VLOOKUP(C658,'[1]7、重新确认支持的项目列表'!$C:$E,2,FALSE)</f>
        <v>4423964800</v>
      </c>
      <c r="G658" s="5">
        <f>IFERROR(VLOOKUP(C658,'[2]企业经营情况表（市场监管局）'!R$1:S$23,2,FALSE),0)</f>
        <v>0</v>
      </c>
      <c r="H658" s="5">
        <f>VLOOKUP(C658,'[1]7、重新确认支持的项目列表'!$C:$E,3,FALSE)</f>
        <v>0</v>
      </c>
      <c r="I658" s="13">
        <v>12800</v>
      </c>
      <c r="J658" s="14">
        <v>10000</v>
      </c>
      <c r="K658" s="14">
        <v>12800</v>
      </c>
      <c r="L658" s="20">
        <v>10000</v>
      </c>
    </row>
    <row r="659" spans="1:12" ht="24">
      <c r="A659" s="5">
        <v>655</v>
      </c>
      <c r="B659" s="6" t="s">
        <v>624</v>
      </c>
      <c r="C659" s="7" t="s">
        <v>744</v>
      </c>
      <c r="D659" s="7" t="s">
        <v>17</v>
      </c>
      <c r="E659" s="5" t="s">
        <v>611</v>
      </c>
      <c r="F659" s="5" t="str">
        <f>VLOOKUP(C659,'[1]7、重新确认支持的项目列表'!$C:$E,2,FALSE)</f>
        <v>无海关代码</v>
      </c>
      <c r="G659" s="5">
        <f>IFERROR(VLOOKUP(C659,'[2]企业经营情况表（市场监管局）'!R$1:S$23,2,FALSE),0)</f>
        <v>0</v>
      </c>
      <c r="H659" s="5">
        <f>VLOOKUP(C659,'[1]7、重新确认支持的项目列表'!$C:$E,3,FALSE)</f>
        <v>0</v>
      </c>
      <c r="I659" s="13">
        <v>12800</v>
      </c>
      <c r="J659" s="14">
        <v>10000</v>
      </c>
      <c r="K659" s="14">
        <v>12800</v>
      </c>
      <c r="L659" s="20">
        <v>10000</v>
      </c>
    </row>
    <row r="660" spans="1:12" ht="24">
      <c r="A660" s="5">
        <v>656</v>
      </c>
      <c r="B660" s="6" t="s">
        <v>624</v>
      </c>
      <c r="C660" s="7" t="s">
        <v>745</v>
      </c>
      <c r="D660" s="7" t="s">
        <v>17</v>
      </c>
      <c r="E660" s="5" t="s">
        <v>611</v>
      </c>
      <c r="F660" s="5" t="str">
        <f>VLOOKUP(C660,'[1]7、重新确认支持的项目列表'!$C:$E,2,FALSE)</f>
        <v>44239685YP</v>
      </c>
      <c r="G660" s="5">
        <f>IFERROR(VLOOKUP(C660,'[2]企业经营情况表（市场监管局）'!R$1:S$23,2,FALSE),0)</f>
        <v>0</v>
      </c>
      <c r="H660" s="5">
        <f>VLOOKUP(C660,'[1]7、重新确认支持的项目列表'!$C:$E,3,FALSE)</f>
        <v>416.88869999999997</v>
      </c>
      <c r="I660" s="13">
        <v>12800</v>
      </c>
      <c r="J660" s="14">
        <v>10000</v>
      </c>
      <c r="K660" s="14">
        <v>12800</v>
      </c>
      <c r="L660" s="20">
        <v>10000</v>
      </c>
    </row>
    <row r="661" spans="1:12" ht="24">
      <c r="A661" s="5">
        <v>657</v>
      </c>
      <c r="B661" s="6" t="s">
        <v>618</v>
      </c>
      <c r="C661" s="7" t="s">
        <v>745</v>
      </c>
      <c r="D661" s="7" t="s">
        <v>17</v>
      </c>
      <c r="E661" s="5" t="s">
        <v>611</v>
      </c>
      <c r="F661" s="5" t="str">
        <f>VLOOKUP(C661,'[1]7、重新确认支持的项目列表'!$C:$E,2,FALSE)</f>
        <v>44239685YP</v>
      </c>
      <c r="G661" s="5">
        <f>IFERROR(VLOOKUP(C661,'[2]企业经营情况表（市场监管局）'!R$1:S$23,2,FALSE),0)</f>
        <v>0</v>
      </c>
      <c r="H661" s="5">
        <f>VLOOKUP(C661,'[1]7、重新确认支持的项目列表'!$C:$E,3,FALSE)</f>
        <v>416.88869999999997</v>
      </c>
      <c r="I661" s="13">
        <v>12800</v>
      </c>
      <c r="J661" s="14">
        <v>10000</v>
      </c>
      <c r="K661" s="14">
        <v>12800</v>
      </c>
      <c r="L661" s="20">
        <v>10000</v>
      </c>
    </row>
    <row r="662" spans="1:12" ht="24">
      <c r="A662" s="5">
        <v>658</v>
      </c>
      <c r="B662" s="6" t="s">
        <v>665</v>
      </c>
      <c r="C662" s="7" t="s">
        <v>746</v>
      </c>
      <c r="D662" s="7" t="s">
        <v>17</v>
      </c>
      <c r="E662" s="5" t="s">
        <v>611</v>
      </c>
      <c r="F662" s="5" t="str">
        <f>VLOOKUP(C662,'[1]7、重新确认支持的项目列表'!$C:$E,2,FALSE)</f>
        <v>442396884K</v>
      </c>
      <c r="G662" s="5">
        <f>IFERROR(VLOOKUP(C662,'[2]企业经营情况表（市场监管局）'!R$1:S$23,2,FALSE),0)</f>
        <v>0</v>
      </c>
      <c r="H662" s="5">
        <f>VLOOKUP(C662,'[1]7、重新确认支持的项目列表'!$C:$E,3,FALSE)</f>
        <v>0.4718</v>
      </c>
      <c r="I662" s="13">
        <v>12800</v>
      </c>
      <c r="J662" s="14">
        <v>10000</v>
      </c>
      <c r="K662" s="14">
        <v>12800</v>
      </c>
      <c r="L662" s="20">
        <v>10000</v>
      </c>
    </row>
    <row r="663" spans="1:12" ht="24">
      <c r="A663" s="5">
        <v>659</v>
      </c>
      <c r="B663" s="6" t="s">
        <v>617</v>
      </c>
      <c r="C663" s="7" t="s">
        <v>746</v>
      </c>
      <c r="D663" s="7" t="s">
        <v>17</v>
      </c>
      <c r="E663" s="5" t="s">
        <v>611</v>
      </c>
      <c r="F663" s="5" t="str">
        <f>VLOOKUP(C663,'[1]7、重新确认支持的项目列表'!$C:$E,2,FALSE)</f>
        <v>442396884K</v>
      </c>
      <c r="G663" s="5">
        <f>IFERROR(VLOOKUP(C663,'[2]企业经营情况表（市场监管局）'!R$1:S$23,2,FALSE),0)</f>
        <v>0</v>
      </c>
      <c r="H663" s="5">
        <f>VLOOKUP(C663,'[1]7、重新确认支持的项目列表'!$C:$E,3,FALSE)</f>
        <v>0.4718</v>
      </c>
      <c r="I663" s="13">
        <v>12800</v>
      </c>
      <c r="J663" s="14">
        <v>10000</v>
      </c>
      <c r="K663" s="14">
        <v>12800</v>
      </c>
      <c r="L663" s="20">
        <v>10000</v>
      </c>
    </row>
    <row r="664" spans="1:12" ht="24">
      <c r="A664" s="5">
        <v>660</v>
      </c>
      <c r="B664" s="6" t="s">
        <v>624</v>
      </c>
      <c r="C664" s="7" t="s">
        <v>747</v>
      </c>
      <c r="D664" s="7" t="s">
        <v>17</v>
      </c>
      <c r="E664" s="5" t="s">
        <v>611</v>
      </c>
      <c r="F664" s="5" t="str">
        <f>VLOOKUP(C664,'[1]7、重新确认支持的项目列表'!$C:$E,2,FALSE)</f>
        <v>无海关代码</v>
      </c>
      <c r="G664" s="5">
        <f>IFERROR(VLOOKUP(C664,'[2]企业经营情况表（市场监管局）'!R$1:S$23,2,FALSE),0)</f>
        <v>0</v>
      </c>
      <c r="H664" s="5">
        <f>VLOOKUP(C664,'[1]7、重新确认支持的项目列表'!$C:$E,3,FALSE)</f>
        <v>0</v>
      </c>
      <c r="I664" s="13">
        <v>12800</v>
      </c>
      <c r="J664" s="14">
        <v>10000</v>
      </c>
      <c r="K664" s="14">
        <v>12800</v>
      </c>
      <c r="L664" s="20">
        <v>10000</v>
      </c>
    </row>
    <row r="665" spans="1:12" ht="24">
      <c r="A665" s="5">
        <v>661</v>
      </c>
      <c r="B665" s="6" t="s">
        <v>648</v>
      </c>
      <c r="C665" s="7" t="s">
        <v>748</v>
      </c>
      <c r="D665" s="7" t="s">
        <v>17</v>
      </c>
      <c r="E665" s="5" t="s">
        <v>611</v>
      </c>
      <c r="F665" s="5" t="str">
        <f>VLOOKUP(C665,'[1]7、重新确认支持的项目列表'!$C:$E,2,FALSE)</f>
        <v>44239688CV</v>
      </c>
      <c r="G665" s="5">
        <f>IFERROR(VLOOKUP(C665,'[2]企业经营情况表（市场监管局）'!R$1:S$23,2,FALSE),0)</f>
        <v>0</v>
      </c>
      <c r="H665" s="5">
        <f>VLOOKUP(C665,'[1]7、重新确认支持的项目列表'!$C:$E,3,FALSE)</f>
        <v>0.14069999999999999</v>
      </c>
      <c r="I665" s="13">
        <v>12933</v>
      </c>
      <c r="J665" s="14">
        <v>10000</v>
      </c>
      <c r="K665" s="14">
        <v>12933</v>
      </c>
      <c r="L665" s="20">
        <v>10000</v>
      </c>
    </row>
    <row r="666" spans="1:12" ht="24">
      <c r="A666" s="5">
        <v>662</v>
      </c>
      <c r="B666" s="6" t="s">
        <v>609</v>
      </c>
      <c r="C666" s="7" t="s">
        <v>748</v>
      </c>
      <c r="D666" s="7" t="s">
        <v>17</v>
      </c>
      <c r="E666" s="5" t="s">
        <v>611</v>
      </c>
      <c r="F666" s="5" t="str">
        <f>VLOOKUP(C666,'[1]7、重新确认支持的项目列表'!$C:$E,2,FALSE)</f>
        <v>44239688CV</v>
      </c>
      <c r="G666" s="5">
        <f>IFERROR(VLOOKUP(C666,'[2]企业经营情况表（市场监管局）'!R$1:S$23,2,FALSE),0)</f>
        <v>0</v>
      </c>
      <c r="H666" s="5">
        <f>VLOOKUP(C666,'[1]7、重新确认支持的项目列表'!$C:$E,3,FALSE)</f>
        <v>0.14069999999999999</v>
      </c>
      <c r="I666" s="13">
        <v>12933</v>
      </c>
      <c r="J666" s="14">
        <v>10000</v>
      </c>
      <c r="K666" s="14">
        <v>12933</v>
      </c>
      <c r="L666" s="20">
        <v>10000</v>
      </c>
    </row>
    <row r="667" spans="1:12" ht="24">
      <c r="A667" s="5">
        <v>663</v>
      </c>
      <c r="B667" s="6" t="s">
        <v>682</v>
      </c>
      <c r="C667" s="7" t="s">
        <v>342</v>
      </c>
      <c r="D667" s="7" t="s">
        <v>17</v>
      </c>
      <c r="E667" s="5" t="s">
        <v>611</v>
      </c>
      <c r="F667" s="5" t="str">
        <f>VLOOKUP(C667,'[1]7、重新确认支持的项目列表'!$C:$E,2,FALSE)</f>
        <v>44239684M6</v>
      </c>
      <c r="G667" s="5">
        <f>IFERROR(VLOOKUP(C667,'[2]企业经营情况表（市场监管局）'!R$1:S$23,2,FALSE),0)</f>
        <v>0</v>
      </c>
      <c r="H667" s="5">
        <f>VLOOKUP(C667,'[1]7、重新确认支持的项目列表'!$C:$E,3,FALSE)</f>
        <v>1446.337</v>
      </c>
      <c r="I667" s="13">
        <v>33800</v>
      </c>
      <c r="J667" s="14">
        <v>10000</v>
      </c>
      <c r="K667" s="14">
        <v>30800</v>
      </c>
      <c r="L667" s="20">
        <v>10000</v>
      </c>
    </row>
    <row r="668" spans="1:12" ht="24">
      <c r="A668" s="5">
        <v>664</v>
      </c>
      <c r="B668" s="6" t="s">
        <v>684</v>
      </c>
      <c r="C668" s="7" t="s">
        <v>344</v>
      </c>
      <c r="D668" s="7" t="s">
        <v>17</v>
      </c>
      <c r="E668" s="5" t="s">
        <v>611</v>
      </c>
      <c r="F668" s="5">
        <f>VLOOKUP(C668,'[1]7、重新确认支持的项目列表'!$C:$E,2,FALSE)</f>
        <v>4423963528</v>
      </c>
      <c r="G668" s="5">
        <f>IFERROR(VLOOKUP(C668,'[2]企业经营情况表（市场监管局）'!R$1:S$23,2,FALSE),0)</f>
        <v>0</v>
      </c>
      <c r="H668" s="5">
        <f>VLOOKUP(C668,'[1]7、重新确认支持的项目列表'!$C:$E,3,FALSE)</f>
        <v>18634.8151</v>
      </c>
      <c r="I668" s="13">
        <v>33800</v>
      </c>
      <c r="J668" s="14">
        <v>10000</v>
      </c>
      <c r="K668" s="14">
        <v>30800</v>
      </c>
      <c r="L668" s="20">
        <v>10000</v>
      </c>
    </row>
    <row r="669" spans="1:12" ht="24">
      <c r="A669" s="5">
        <v>665</v>
      </c>
      <c r="B669" s="6" t="s">
        <v>615</v>
      </c>
      <c r="C669" s="7" t="s">
        <v>345</v>
      </c>
      <c r="D669" s="7" t="s">
        <v>17</v>
      </c>
      <c r="E669" s="5" t="s">
        <v>611</v>
      </c>
      <c r="F669" s="5">
        <f>VLOOKUP(C669,'[1]7、重新确认支持的项目列表'!$C:$E,2,FALSE)</f>
        <v>4423965531</v>
      </c>
      <c r="G669" s="5">
        <f>IFERROR(VLOOKUP(C669,'[2]企业经营情况表（市场监管局）'!R$1:S$23,2,FALSE),0)</f>
        <v>0</v>
      </c>
      <c r="H669" s="5">
        <f>VLOOKUP(C669,'[1]7、重新确认支持的项目列表'!$C:$E,3,FALSE)</f>
        <v>17957.440900000001</v>
      </c>
      <c r="I669" s="13">
        <v>12800</v>
      </c>
      <c r="J669" s="14">
        <v>10000</v>
      </c>
      <c r="K669" s="14">
        <v>12800</v>
      </c>
      <c r="L669" s="20">
        <v>10000</v>
      </c>
    </row>
    <row r="670" spans="1:12">
      <c r="A670" s="5">
        <v>666</v>
      </c>
      <c r="B670" s="6" t="s">
        <v>624</v>
      </c>
      <c r="C670" s="7" t="s">
        <v>345</v>
      </c>
      <c r="D670" s="7" t="s">
        <v>17</v>
      </c>
      <c r="E670" s="5" t="s">
        <v>611</v>
      </c>
      <c r="F670" s="5">
        <f>VLOOKUP(C670,'[1]7、重新确认支持的项目列表'!$C:$E,2,FALSE)</f>
        <v>4423965531</v>
      </c>
      <c r="G670" s="5">
        <f>IFERROR(VLOOKUP(C670,'[2]企业经营情况表（市场监管局）'!R$1:S$23,2,FALSE),0)</f>
        <v>0</v>
      </c>
      <c r="H670" s="5">
        <f>VLOOKUP(C670,'[1]7、重新确认支持的项目列表'!$C:$E,3,FALSE)</f>
        <v>17957.440900000001</v>
      </c>
      <c r="I670" s="13">
        <v>12800</v>
      </c>
      <c r="J670" s="14">
        <v>10000</v>
      </c>
      <c r="K670" s="14">
        <v>12800</v>
      </c>
      <c r="L670" s="20">
        <v>10000</v>
      </c>
    </row>
    <row r="671" spans="1:12" ht="24">
      <c r="A671" s="5">
        <v>667</v>
      </c>
      <c r="B671" s="6" t="s">
        <v>674</v>
      </c>
      <c r="C671" s="7" t="s">
        <v>345</v>
      </c>
      <c r="D671" s="7" t="s">
        <v>17</v>
      </c>
      <c r="E671" s="5" t="s">
        <v>611</v>
      </c>
      <c r="F671" s="5">
        <f>VLOOKUP(C671,'[1]7、重新确认支持的项目列表'!$C:$E,2,FALSE)</f>
        <v>4423965531</v>
      </c>
      <c r="G671" s="5">
        <f>IFERROR(VLOOKUP(C671,'[2]企业经营情况表（市场监管局）'!R$1:S$23,2,FALSE),0)</f>
        <v>0</v>
      </c>
      <c r="H671" s="5">
        <f>VLOOKUP(C671,'[1]7、重新确认支持的项目列表'!$C:$E,3,FALSE)</f>
        <v>17957.440900000001</v>
      </c>
      <c r="I671" s="13">
        <v>30000</v>
      </c>
      <c r="J671" s="14">
        <v>10000</v>
      </c>
      <c r="K671" s="14">
        <v>27000</v>
      </c>
      <c r="L671" s="20">
        <v>10000</v>
      </c>
    </row>
    <row r="672" spans="1:12" ht="24">
      <c r="A672" s="5">
        <v>668</v>
      </c>
      <c r="B672" s="6" t="s">
        <v>682</v>
      </c>
      <c r="C672" s="7" t="s">
        <v>345</v>
      </c>
      <c r="D672" s="7" t="s">
        <v>17</v>
      </c>
      <c r="E672" s="5" t="s">
        <v>611</v>
      </c>
      <c r="F672" s="5">
        <f>VLOOKUP(C672,'[1]7、重新确认支持的项目列表'!$C:$E,2,FALSE)</f>
        <v>4423965531</v>
      </c>
      <c r="G672" s="5">
        <f>IFERROR(VLOOKUP(C672,'[2]企业经营情况表（市场监管局）'!R$1:S$23,2,FALSE),0)</f>
        <v>0</v>
      </c>
      <c r="H672" s="5">
        <f>VLOOKUP(C672,'[1]7、重新确认支持的项目列表'!$C:$E,3,FALSE)</f>
        <v>17957.440900000001</v>
      </c>
      <c r="I672" s="13">
        <v>30000</v>
      </c>
      <c r="J672" s="14">
        <v>10000</v>
      </c>
      <c r="K672" s="14">
        <v>27000</v>
      </c>
      <c r="L672" s="20">
        <v>10000</v>
      </c>
    </row>
    <row r="673" spans="1:12" ht="24">
      <c r="A673" s="5">
        <v>669</v>
      </c>
      <c r="B673" s="6" t="s">
        <v>618</v>
      </c>
      <c r="C673" s="7" t="s">
        <v>749</v>
      </c>
      <c r="D673" s="7" t="s">
        <v>17</v>
      </c>
      <c r="E673" s="5" t="s">
        <v>611</v>
      </c>
      <c r="F673" s="5" t="str">
        <f>VLOOKUP(C673,'[1]7、重新确认支持的项目列表'!$C:$E,2,FALSE)</f>
        <v>44239451CW</v>
      </c>
      <c r="G673" s="5">
        <f>IFERROR(VLOOKUP(C673,'[2]企业经营情况表（市场监管局）'!R$1:S$23,2,FALSE),0)</f>
        <v>0</v>
      </c>
      <c r="H673" s="5">
        <f>VLOOKUP(C673,'[1]7、重新确认支持的项目列表'!$C:$E,3,FALSE)</f>
        <v>230.26179999999999</v>
      </c>
      <c r="I673" s="13">
        <v>12800</v>
      </c>
      <c r="J673" s="14">
        <v>10000</v>
      </c>
      <c r="K673" s="14">
        <v>12800</v>
      </c>
      <c r="L673" s="20">
        <v>10000</v>
      </c>
    </row>
    <row r="674" spans="1:12" ht="24">
      <c r="A674" s="5">
        <v>670</v>
      </c>
      <c r="B674" s="6" t="s">
        <v>649</v>
      </c>
      <c r="C674" s="7" t="s">
        <v>749</v>
      </c>
      <c r="D674" s="7" t="s">
        <v>17</v>
      </c>
      <c r="E674" s="5" t="s">
        <v>611</v>
      </c>
      <c r="F674" s="5" t="str">
        <f>VLOOKUP(C674,'[1]7、重新确认支持的项目列表'!$C:$E,2,FALSE)</f>
        <v>44239451CW</v>
      </c>
      <c r="G674" s="5">
        <f>IFERROR(VLOOKUP(C674,'[2]企业经营情况表（市场监管局）'!R$1:S$23,2,FALSE),0)</f>
        <v>0</v>
      </c>
      <c r="H674" s="5">
        <f>VLOOKUP(C674,'[1]7、重新确认支持的项目列表'!$C:$E,3,FALSE)</f>
        <v>230.26179999999999</v>
      </c>
      <c r="I674" s="13">
        <v>12800</v>
      </c>
      <c r="J674" s="14">
        <v>10000</v>
      </c>
      <c r="K674" s="14">
        <v>12800</v>
      </c>
      <c r="L674" s="20">
        <v>10000</v>
      </c>
    </row>
    <row r="675" spans="1:12">
      <c r="A675" s="5">
        <v>671</v>
      </c>
      <c r="B675" s="6" t="s">
        <v>624</v>
      </c>
      <c r="C675" s="7" t="s">
        <v>750</v>
      </c>
      <c r="D675" s="7" t="s">
        <v>17</v>
      </c>
      <c r="E675" s="5" t="s">
        <v>611</v>
      </c>
      <c r="F675" s="5">
        <f>VLOOKUP(C675,'[1]7、重新确认支持的项目列表'!$C:$E,2,FALSE)</f>
        <v>4423963005</v>
      </c>
      <c r="G675" s="5">
        <f>IFERROR(VLOOKUP(C675,'[2]企业经营情况表（市场监管局）'!R$1:S$23,2,FALSE),0)</f>
        <v>0</v>
      </c>
      <c r="H675" s="5">
        <f>VLOOKUP(C675,'[1]7、重新确认支持的项目列表'!$C:$E,3,FALSE)</f>
        <v>303.75740000000002</v>
      </c>
      <c r="I675" s="13">
        <v>12800</v>
      </c>
      <c r="J675" s="14">
        <v>10000</v>
      </c>
      <c r="K675" s="14">
        <v>12800</v>
      </c>
      <c r="L675" s="20">
        <v>10000</v>
      </c>
    </row>
    <row r="676" spans="1:12" ht="24">
      <c r="A676" s="5">
        <v>672</v>
      </c>
      <c r="B676" s="6" t="s">
        <v>751</v>
      </c>
      <c r="C676" s="7" t="s">
        <v>347</v>
      </c>
      <c r="D676" s="7" t="s">
        <v>17</v>
      </c>
      <c r="E676" s="5" t="s">
        <v>611</v>
      </c>
      <c r="F676" s="5">
        <f>VLOOKUP(C676,'[1]7、重新确认支持的项目列表'!$C:$E,2,FALSE)</f>
        <v>4423941940</v>
      </c>
      <c r="G676" s="5">
        <f>IFERROR(VLOOKUP(C676,'[2]企业经营情况表（市场监管局）'!R$1:S$23,2,FALSE),0)</f>
        <v>0</v>
      </c>
      <c r="H676" s="5">
        <v>0</v>
      </c>
      <c r="I676" s="13">
        <v>31800</v>
      </c>
      <c r="J676" s="14">
        <v>10000</v>
      </c>
      <c r="K676" s="14">
        <v>31800</v>
      </c>
      <c r="L676" s="20">
        <v>10000</v>
      </c>
    </row>
    <row r="677" spans="1:12" ht="24">
      <c r="A677" s="5">
        <v>673</v>
      </c>
      <c r="B677" s="6" t="s">
        <v>615</v>
      </c>
      <c r="C677" s="7" t="s">
        <v>752</v>
      </c>
      <c r="D677" s="7" t="s">
        <v>17</v>
      </c>
      <c r="E677" s="5" t="s">
        <v>611</v>
      </c>
      <c r="F677" s="5" t="str">
        <f>VLOOKUP(C677,'[1]7、重新确认支持的项目列表'!$C:$E,2,FALSE)</f>
        <v>无海关代码</v>
      </c>
      <c r="G677" s="5">
        <f>IFERROR(VLOOKUP(C677,'[2]企业经营情况表（市场监管局）'!R$1:S$23,2,FALSE),0)</f>
        <v>0</v>
      </c>
      <c r="H677" s="5">
        <f>VLOOKUP(C677,'[1]7、重新确认支持的项目列表'!$C:$E,3,FALSE)</f>
        <v>0</v>
      </c>
      <c r="I677" s="13">
        <v>12800</v>
      </c>
      <c r="J677" s="14">
        <v>10000</v>
      </c>
      <c r="K677" s="14">
        <v>12800</v>
      </c>
      <c r="L677" s="20">
        <v>10000</v>
      </c>
    </row>
    <row r="678" spans="1:12" ht="24">
      <c r="A678" s="5">
        <v>674</v>
      </c>
      <c r="B678" s="6" t="s">
        <v>615</v>
      </c>
      <c r="C678" s="7" t="s">
        <v>753</v>
      </c>
      <c r="D678" s="7" t="s">
        <v>17</v>
      </c>
      <c r="E678" s="5" t="s">
        <v>611</v>
      </c>
      <c r="F678" s="5">
        <f>VLOOKUP(C678,'[1]7、重新确认支持的项目列表'!$C:$E,2,FALSE)</f>
        <v>4423963569</v>
      </c>
      <c r="G678" s="5">
        <f>IFERROR(VLOOKUP(C678,'[2]企业经营情况表（市场监管局）'!R$1:S$23,2,FALSE),0)</f>
        <v>0</v>
      </c>
      <c r="H678" s="5">
        <f>VLOOKUP(C678,'[1]7、重新确认支持的项目列表'!$C:$E,3,FALSE)</f>
        <v>0</v>
      </c>
      <c r="I678" s="13">
        <v>12800</v>
      </c>
      <c r="J678" s="14">
        <v>10000</v>
      </c>
      <c r="K678" s="14">
        <v>12800</v>
      </c>
      <c r="L678" s="20">
        <v>10000</v>
      </c>
    </row>
    <row r="679" spans="1:12">
      <c r="A679" s="5">
        <v>675</v>
      </c>
      <c r="B679" s="6" t="s">
        <v>624</v>
      </c>
      <c r="C679" s="7" t="s">
        <v>754</v>
      </c>
      <c r="D679" s="7" t="s">
        <v>17</v>
      </c>
      <c r="E679" s="5" t="s">
        <v>611</v>
      </c>
      <c r="F679" s="5">
        <f>VLOOKUP(C679,'[1]7、重新确认支持的项目列表'!$C:$E,2,FALSE)</f>
        <v>4423961653</v>
      </c>
      <c r="G679" s="5">
        <f>IFERROR(VLOOKUP(C679,'[2]企业经营情况表（市场监管局）'!R$1:S$23,2,FALSE),0)</f>
        <v>0</v>
      </c>
      <c r="H679" s="5">
        <f>VLOOKUP(C679,'[1]7、重新确认支持的项目列表'!$C:$E,3,FALSE)</f>
        <v>866.77670000000001</v>
      </c>
      <c r="I679" s="13">
        <v>12800</v>
      </c>
      <c r="J679" s="14">
        <v>10000</v>
      </c>
      <c r="K679" s="14">
        <v>12800</v>
      </c>
      <c r="L679" s="20">
        <v>10000</v>
      </c>
    </row>
    <row r="680" spans="1:12">
      <c r="A680" s="5">
        <v>676</v>
      </c>
      <c r="B680" s="6" t="s">
        <v>655</v>
      </c>
      <c r="C680" s="7" t="s">
        <v>754</v>
      </c>
      <c r="D680" s="7" t="s">
        <v>17</v>
      </c>
      <c r="E680" s="5" t="s">
        <v>611</v>
      </c>
      <c r="F680" s="5">
        <f>VLOOKUP(C680,'[1]7、重新确认支持的项目列表'!$C:$E,2,FALSE)</f>
        <v>4423961653</v>
      </c>
      <c r="G680" s="5">
        <f>IFERROR(VLOOKUP(C680,'[2]企业经营情况表（市场监管局）'!R$1:S$23,2,FALSE),0)</f>
        <v>0</v>
      </c>
      <c r="H680" s="5">
        <f>VLOOKUP(C680,'[1]7、重新确认支持的项目列表'!$C:$E,3,FALSE)</f>
        <v>866.77670000000001</v>
      </c>
      <c r="I680" s="13">
        <v>12800</v>
      </c>
      <c r="J680" s="14">
        <v>10000</v>
      </c>
      <c r="K680" s="14">
        <v>12800</v>
      </c>
      <c r="L680" s="20">
        <v>10000</v>
      </c>
    </row>
    <row r="681" spans="1:12" ht="24">
      <c r="A681" s="5">
        <v>677</v>
      </c>
      <c r="B681" s="6" t="s">
        <v>649</v>
      </c>
      <c r="C681" s="7" t="s">
        <v>754</v>
      </c>
      <c r="D681" s="7" t="s">
        <v>17</v>
      </c>
      <c r="E681" s="5" t="s">
        <v>611</v>
      </c>
      <c r="F681" s="5">
        <f>VLOOKUP(C681,'[1]7、重新确认支持的项目列表'!$C:$E,2,FALSE)</f>
        <v>4423961653</v>
      </c>
      <c r="G681" s="5">
        <f>IFERROR(VLOOKUP(C681,'[2]企业经营情况表（市场监管局）'!R$1:S$23,2,FALSE),0)</f>
        <v>0</v>
      </c>
      <c r="H681" s="5">
        <f>VLOOKUP(C681,'[1]7、重新确认支持的项目列表'!$C:$E,3,FALSE)</f>
        <v>866.77670000000001</v>
      </c>
      <c r="I681" s="13">
        <v>12800</v>
      </c>
      <c r="J681" s="14">
        <v>10000</v>
      </c>
      <c r="K681" s="14">
        <v>12800</v>
      </c>
      <c r="L681" s="20">
        <v>10000</v>
      </c>
    </row>
    <row r="682" spans="1:12" ht="24">
      <c r="A682" s="5">
        <v>678</v>
      </c>
      <c r="B682" s="6" t="s">
        <v>649</v>
      </c>
      <c r="C682" s="7" t="s">
        <v>755</v>
      </c>
      <c r="D682" s="7" t="s">
        <v>17</v>
      </c>
      <c r="E682" s="5" t="s">
        <v>611</v>
      </c>
      <c r="F682" s="5">
        <f>VLOOKUP(C682,'[1]7、重新确认支持的项目列表'!$C:$E,2,FALSE)</f>
        <v>4423963427</v>
      </c>
      <c r="G682" s="5">
        <f>IFERROR(VLOOKUP(C682,'[2]企业经营情况表（市场监管局）'!R$1:S$23,2,FALSE),0)</f>
        <v>0</v>
      </c>
      <c r="H682" s="5">
        <f>VLOOKUP(C682,'[1]7、重新确认支持的项目列表'!$C:$E,3,FALSE)</f>
        <v>0</v>
      </c>
      <c r="I682" s="13">
        <v>12800</v>
      </c>
      <c r="J682" s="14">
        <v>10000</v>
      </c>
      <c r="K682" s="14">
        <v>12800</v>
      </c>
      <c r="L682" s="20">
        <v>10000</v>
      </c>
    </row>
    <row r="683" spans="1:12" ht="24">
      <c r="A683" s="5">
        <v>679</v>
      </c>
      <c r="B683" s="6" t="s">
        <v>615</v>
      </c>
      <c r="C683" s="7" t="s">
        <v>756</v>
      </c>
      <c r="D683" s="7" t="s">
        <v>17</v>
      </c>
      <c r="E683" s="5" t="s">
        <v>611</v>
      </c>
      <c r="F683" s="5" t="str">
        <f>VLOOKUP(C683,'[1]7、重新确认支持的项目列表'!$C:$E,2,FALSE)</f>
        <v>44239688MC</v>
      </c>
      <c r="G683" s="5">
        <f>IFERROR(VLOOKUP(C683,'[2]企业经营情况表（市场监管局）'!R$1:S$23,2,FALSE),0)</f>
        <v>0</v>
      </c>
      <c r="H683" s="5">
        <f>VLOOKUP(C683,'[1]7、重新确认支持的项目列表'!$C:$E,3,FALSE)</f>
        <v>0.1605</v>
      </c>
      <c r="I683" s="13">
        <v>12800</v>
      </c>
      <c r="J683" s="14">
        <v>10000</v>
      </c>
      <c r="K683" s="14">
        <v>12800</v>
      </c>
      <c r="L683" s="20">
        <v>10000</v>
      </c>
    </row>
    <row r="684" spans="1:12" ht="24">
      <c r="A684" s="5">
        <v>680</v>
      </c>
      <c r="B684" s="6" t="s">
        <v>624</v>
      </c>
      <c r="C684" s="7" t="s">
        <v>756</v>
      </c>
      <c r="D684" s="7" t="s">
        <v>17</v>
      </c>
      <c r="E684" s="5" t="s">
        <v>611</v>
      </c>
      <c r="F684" s="5" t="str">
        <f>VLOOKUP(C684,'[1]7、重新确认支持的项目列表'!$C:$E,2,FALSE)</f>
        <v>44239688MC</v>
      </c>
      <c r="G684" s="5">
        <f>IFERROR(VLOOKUP(C684,'[2]企业经营情况表（市场监管局）'!R$1:S$23,2,FALSE),0)</f>
        <v>0</v>
      </c>
      <c r="H684" s="5">
        <f>VLOOKUP(C684,'[1]7、重新确认支持的项目列表'!$C:$E,3,FALSE)</f>
        <v>0.1605</v>
      </c>
      <c r="I684" s="13">
        <v>12800</v>
      </c>
      <c r="J684" s="14">
        <v>10000</v>
      </c>
      <c r="K684" s="14">
        <v>12800</v>
      </c>
      <c r="L684" s="20">
        <v>10000</v>
      </c>
    </row>
    <row r="685" spans="1:12">
      <c r="A685" s="5">
        <v>681</v>
      </c>
      <c r="B685" s="6" t="s">
        <v>658</v>
      </c>
      <c r="C685" s="7" t="s">
        <v>757</v>
      </c>
      <c r="D685" s="7" t="s">
        <v>17</v>
      </c>
      <c r="E685" s="5" t="s">
        <v>611</v>
      </c>
      <c r="F685" s="5">
        <f>VLOOKUP(C685,'[1]7、重新确认支持的项目列表'!$C:$E,2,FALSE)</f>
        <v>4423964104</v>
      </c>
      <c r="G685" s="5">
        <f>IFERROR(VLOOKUP(C685,'[2]企业经营情况表（市场监管局）'!R$1:S$23,2,FALSE),0)</f>
        <v>0</v>
      </c>
      <c r="H685" s="5">
        <f>VLOOKUP(C685,'[1]7、重新确认支持的项目列表'!$C:$E,3,FALSE)</f>
        <v>23.475999999999999</v>
      </c>
      <c r="I685" s="13">
        <v>12800</v>
      </c>
      <c r="J685" s="14">
        <v>10000</v>
      </c>
      <c r="K685" s="14">
        <v>12800</v>
      </c>
      <c r="L685" s="20">
        <v>10000</v>
      </c>
    </row>
    <row r="686" spans="1:12">
      <c r="A686" s="5">
        <v>682</v>
      </c>
      <c r="B686" s="6" t="s">
        <v>624</v>
      </c>
      <c r="C686" s="7" t="s">
        <v>758</v>
      </c>
      <c r="D686" s="7" t="s">
        <v>17</v>
      </c>
      <c r="E686" s="5" t="s">
        <v>611</v>
      </c>
      <c r="F686" s="5">
        <f>VLOOKUP(C686,'[1]7、重新确认支持的项目列表'!$C:$E,2,FALSE)</f>
        <v>4423961786</v>
      </c>
      <c r="G686" s="5">
        <f>IFERROR(VLOOKUP(C686,'[2]企业经营情况表（市场监管局）'!R$1:S$23,2,FALSE),0)</f>
        <v>0</v>
      </c>
      <c r="H686" s="5">
        <f>VLOOKUP(C686,'[1]7、重新确认支持的项目列表'!$C:$E,3,FALSE)</f>
        <v>617.40480000000002</v>
      </c>
      <c r="I686" s="13">
        <v>12800</v>
      </c>
      <c r="J686" s="14">
        <v>10000</v>
      </c>
      <c r="K686" s="14">
        <v>12800</v>
      </c>
      <c r="L686" s="20">
        <v>10000</v>
      </c>
    </row>
    <row r="687" spans="1:12" ht="24">
      <c r="A687" s="5">
        <v>683</v>
      </c>
      <c r="B687" s="6" t="s">
        <v>649</v>
      </c>
      <c r="C687" s="7" t="s">
        <v>758</v>
      </c>
      <c r="D687" s="7" t="s">
        <v>17</v>
      </c>
      <c r="E687" s="5" t="s">
        <v>611</v>
      </c>
      <c r="F687" s="5">
        <f>VLOOKUP(C687,'[1]7、重新确认支持的项目列表'!$C:$E,2,FALSE)</f>
        <v>4423961786</v>
      </c>
      <c r="G687" s="5">
        <f>IFERROR(VLOOKUP(C687,'[2]企业经营情况表（市场监管局）'!R$1:S$23,2,FALSE),0)</f>
        <v>0</v>
      </c>
      <c r="H687" s="5">
        <f>VLOOKUP(C687,'[1]7、重新确认支持的项目列表'!$C:$E,3,FALSE)</f>
        <v>617.40480000000002</v>
      </c>
      <c r="I687" s="13">
        <v>12800</v>
      </c>
      <c r="J687" s="14">
        <v>10000</v>
      </c>
      <c r="K687" s="14">
        <v>12800</v>
      </c>
      <c r="L687" s="20">
        <v>10000</v>
      </c>
    </row>
    <row r="688" spans="1:12" ht="24">
      <c r="A688" s="5">
        <v>684</v>
      </c>
      <c r="B688" s="6" t="s">
        <v>615</v>
      </c>
      <c r="C688" s="7" t="s">
        <v>759</v>
      </c>
      <c r="D688" s="7" t="s">
        <v>17</v>
      </c>
      <c r="E688" s="5" t="s">
        <v>611</v>
      </c>
      <c r="F688" s="5" t="str">
        <f>VLOOKUP(C688,'[1]7、重新确认支持的项目列表'!$C:$E,2,FALSE)</f>
        <v>442396880L</v>
      </c>
      <c r="G688" s="5">
        <f>IFERROR(VLOOKUP(C688,'[2]企业经营情况表（市场监管局）'!R$1:S$23,2,FALSE),0)</f>
        <v>0</v>
      </c>
      <c r="H688" s="5">
        <f>VLOOKUP(C688,'[1]7、重新确认支持的项目列表'!$C:$E,3,FALSE)</f>
        <v>0.61219999999999997</v>
      </c>
      <c r="I688" s="13">
        <v>12800</v>
      </c>
      <c r="J688" s="14">
        <v>10000</v>
      </c>
      <c r="K688" s="14">
        <v>12800</v>
      </c>
      <c r="L688" s="20">
        <v>10000</v>
      </c>
    </row>
    <row r="689" spans="1:12" ht="24">
      <c r="A689" s="5">
        <v>685</v>
      </c>
      <c r="B689" s="6" t="s">
        <v>665</v>
      </c>
      <c r="C689" s="7" t="s">
        <v>759</v>
      </c>
      <c r="D689" s="7" t="s">
        <v>17</v>
      </c>
      <c r="E689" s="5" t="s">
        <v>611</v>
      </c>
      <c r="F689" s="5" t="str">
        <f>VLOOKUP(C689,'[1]7、重新确认支持的项目列表'!$C:$E,2,FALSE)</f>
        <v>442396880L</v>
      </c>
      <c r="G689" s="5">
        <f>IFERROR(VLOOKUP(C689,'[2]企业经营情况表（市场监管局）'!R$1:S$23,2,FALSE),0)</f>
        <v>0</v>
      </c>
      <c r="H689" s="5">
        <f>VLOOKUP(C689,'[1]7、重新确认支持的项目列表'!$C:$E,3,FALSE)</f>
        <v>0.61219999999999997</v>
      </c>
      <c r="I689" s="13">
        <v>12800</v>
      </c>
      <c r="J689" s="14">
        <v>10000</v>
      </c>
      <c r="K689" s="14">
        <v>12800</v>
      </c>
      <c r="L689" s="20">
        <v>10000</v>
      </c>
    </row>
    <row r="690" spans="1:12">
      <c r="A690" s="5">
        <v>686</v>
      </c>
      <c r="B690" s="6" t="s">
        <v>627</v>
      </c>
      <c r="C690" s="7" t="s">
        <v>760</v>
      </c>
      <c r="D690" s="7" t="s">
        <v>17</v>
      </c>
      <c r="E690" s="5" t="s">
        <v>611</v>
      </c>
      <c r="F690" s="5">
        <f>VLOOKUP(C690,'[1]7、重新确认支持的项目列表'!$C:$E,2,FALSE)</f>
        <v>4423963422</v>
      </c>
      <c r="G690" s="5">
        <f>IFERROR(VLOOKUP(C690,'[2]企业经营情况表（市场监管局）'!R$1:S$23,2,FALSE),0)</f>
        <v>0</v>
      </c>
      <c r="H690" s="5">
        <f>VLOOKUP(C690,'[1]7、重新确认支持的项目列表'!$C:$E,3,FALSE)</f>
        <v>0</v>
      </c>
      <c r="I690" s="13">
        <v>12800</v>
      </c>
      <c r="J690" s="14">
        <v>10000</v>
      </c>
      <c r="K690" s="14">
        <v>12800</v>
      </c>
      <c r="L690" s="20">
        <v>10000</v>
      </c>
    </row>
    <row r="691" spans="1:12" ht="24">
      <c r="A691" s="5">
        <v>687</v>
      </c>
      <c r="B691" s="6" t="s">
        <v>627</v>
      </c>
      <c r="C691" s="7" t="s">
        <v>761</v>
      </c>
      <c r="D691" s="7" t="s">
        <v>17</v>
      </c>
      <c r="E691" s="5" t="s">
        <v>611</v>
      </c>
      <c r="F691" s="5" t="str">
        <f>VLOOKUP(C691,'[1]7、重新确认支持的项目列表'!$C:$E,2,FALSE)</f>
        <v>4401963CMY</v>
      </c>
      <c r="G691" s="5">
        <f>IFERROR(VLOOKUP(C691,'[2]企业经营情况表（市场监管局）'!R$1:S$23,2,FALSE),0)</f>
        <v>0</v>
      </c>
      <c r="H691" s="5">
        <f>VLOOKUP(C691,'[1]7、重新确认支持的项目列表'!$C:$E,3,FALSE)</f>
        <v>0</v>
      </c>
      <c r="I691" s="13">
        <v>12800</v>
      </c>
      <c r="J691" s="14">
        <v>10000</v>
      </c>
      <c r="K691" s="14">
        <v>12800</v>
      </c>
      <c r="L691" s="20">
        <v>10000</v>
      </c>
    </row>
    <row r="692" spans="1:12" ht="24">
      <c r="A692" s="5">
        <v>688</v>
      </c>
      <c r="B692" s="6" t="s">
        <v>624</v>
      </c>
      <c r="C692" s="7" t="s">
        <v>762</v>
      </c>
      <c r="D692" s="7" t="s">
        <v>17</v>
      </c>
      <c r="E692" s="5" t="s">
        <v>611</v>
      </c>
      <c r="F692" s="5" t="str">
        <f>VLOOKUP(C692,'[1]7、重新确认支持的项目列表'!$C:$E,2,FALSE)</f>
        <v>44239687NA</v>
      </c>
      <c r="G692" s="5">
        <f>IFERROR(VLOOKUP(C692,'[2]企业经营情况表（市场监管局）'!R$1:S$23,2,FALSE),0)</f>
        <v>0</v>
      </c>
      <c r="H692" s="5">
        <f>VLOOKUP(C692,'[1]7、重新确认支持的项目列表'!$C:$E,3,FALSE)</f>
        <v>0</v>
      </c>
      <c r="I692" s="13">
        <v>12800</v>
      </c>
      <c r="J692" s="14">
        <v>10000</v>
      </c>
      <c r="K692" s="14">
        <v>12800</v>
      </c>
      <c r="L692" s="20">
        <v>10000</v>
      </c>
    </row>
    <row r="693" spans="1:12" ht="24">
      <c r="A693" s="5">
        <v>689</v>
      </c>
      <c r="B693" s="6" t="s">
        <v>649</v>
      </c>
      <c r="C693" s="7" t="s">
        <v>763</v>
      </c>
      <c r="D693" s="7" t="s">
        <v>17</v>
      </c>
      <c r="E693" s="5" t="s">
        <v>611</v>
      </c>
      <c r="F693" s="5">
        <f>VLOOKUP(C693,'[1]7、重新确认支持的项目列表'!$C:$E,2,FALSE)</f>
        <v>4423964828</v>
      </c>
      <c r="G693" s="5">
        <f>IFERROR(VLOOKUP(C693,'[2]企业经营情况表（市场监管局）'!R$1:S$23,2,FALSE),0)</f>
        <v>0</v>
      </c>
      <c r="H693" s="5">
        <f>VLOOKUP(C693,'[1]7、重新确认支持的项目列表'!$C:$E,3,FALSE)</f>
        <v>728.05399999999997</v>
      </c>
      <c r="I693" s="13">
        <v>12800</v>
      </c>
      <c r="J693" s="14">
        <v>10000</v>
      </c>
      <c r="K693" s="14">
        <v>12800</v>
      </c>
      <c r="L693" s="20">
        <v>10000</v>
      </c>
    </row>
    <row r="694" spans="1:12" ht="24">
      <c r="A694" s="5">
        <v>690</v>
      </c>
      <c r="B694" s="6" t="s">
        <v>649</v>
      </c>
      <c r="C694" s="7" t="s">
        <v>763</v>
      </c>
      <c r="D694" s="7" t="s">
        <v>17</v>
      </c>
      <c r="E694" s="5" t="s">
        <v>611</v>
      </c>
      <c r="F694" s="5">
        <f>VLOOKUP(C694,'[1]7、重新确认支持的项目列表'!$C:$E,2,FALSE)</f>
        <v>4423964828</v>
      </c>
      <c r="G694" s="5">
        <f>IFERROR(VLOOKUP(C694,'[2]企业经营情况表（市场监管局）'!R$1:S$23,2,FALSE),0)</f>
        <v>0</v>
      </c>
      <c r="H694" s="5">
        <f>VLOOKUP(C694,'[1]7、重新确认支持的项目列表'!$C:$E,3,FALSE)</f>
        <v>728.05399999999997</v>
      </c>
      <c r="I694" s="13">
        <v>12800</v>
      </c>
      <c r="J694" s="14">
        <v>10000</v>
      </c>
      <c r="K694" s="14">
        <v>12800</v>
      </c>
      <c r="L694" s="20">
        <v>10000</v>
      </c>
    </row>
    <row r="695" spans="1:12" ht="24">
      <c r="A695" s="5">
        <v>691</v>
      </c>
      <c r="B695" s="6" t="s">
        <v>615</v>
      </c>
      <c r="C695" s="7" t="s">
        <v>764</v>
      </c>
      <c r="D695" s="7" t="s">
        <v>17</v>
      </c>
      <c r="E695" s="5" t="s">
        <v>611</v>
      </c>
      <c r="F695" s="5">
        <f>VLOOKUP(C695,'[1]7、重新确认支持的项目列表'!$C:$E,2,FALSE)</f>
        <v>4423910055</v>
      </c>
      <c r="G695" s="5">
        <f>IFERROR(VLOOKUP(C695,'[2]企业经营情况表（市场监管局）'!R$1:S$23,2,FALSE),0)</f>
        <v>0</v>
      </c>
      <c r="H695" s="5">
        <f>VLOOKUP(C695,'[1]7、重新确认支持的项目列表'!$C:$E,3,FALSE)</f>
        <v>3103.6603</v>
      </c>
      <c r="I695" s="13">
        <v>12800</v>
      </c>
      <c r="J695" s="14">
        <v>10000</v>
      </c>
      <c r="K695" s="14">
        <v>12800</v>
      </c>
      <c r="L695" s="20">
        <v>10000</v>
      </c>
    </row>
    <row r="696" spans="1:12">
      <c r="A696" s="5">
        <v>692</v>
      </c>
      <c r="B696" s="6" t="s">
        <v>622</v>
      </c>
      <c r="C696" s="7" t="s">
        <v>764</v>
      </c>
      <c r="D696" s="7" t="s">
        <v>17</v>
      </c>
      <c r="E696" s="5" t="s">
        <v>611</v>
      </c>
      <c r="F696" s="5">
        <f>VLOOKUP(C696,'[1]7、重新确认支持的项目列表'!$C:$E,2,FALSE)</f>
        <v>4423910055</v>
      </c>
      <c r="G696" s="5">
        <f>IFERROR(VLOOKUP(C696,'[2]企业经营情况表（市场监管局）'!R$1:S$23,2,FALSE),0)</f>
        <v>0</v>
      </c>
      <c r="H696" s="5">
        <f>VLOOKUP(C696,'[1]7、重新确认支持的项目列表'!$C:$E,3,FALSE)</f>
        <v>3103.6603</v>
      </c>
      <c r="I696" s="13">
        <v>12800</v>
      </c>
      <c r="J696" s="14">
        <v>10000</v>
      </c>
      <c r="K696" s="14">
        <v>12800</v>
      </c>
      <c r="L696" s="20">
        <v>10000</v>
      </c>
    </row>
    <row r="697" spans="1:12">
      <c r="A697" s="5">
        <v>693</v>
      </c>
      <c r="B697" s="6" t="s">
        <v>624</v>
      </c>
      <c r="C697" s="7" t="s">
        <v>764</v>
      </c>
      <c r="D697" s="7" t="s">
        <v>17</v>
      </c>
      <c r="E697" s="5" t="s">
        <v>611</v>
      </c>
      <c r="F697" s="5">
        <f>VLOOKUP(C697,'[1]7、重新确认支持的项目列表'!$C:$E,2,FALSE)</f>
        <v>4423910055</v>
      </c>
      <c r="G697" s="5">
        <f>IFERROR(VLOOKUP(C697,'[2]企业经营情况表（市场监管局）'!R$1:S$23,2,FALSE),0)</f>
        <v>0</v>
      </c>
      <c r="H697" s="5">
        <f>VLOOKUP(C697,'[1]7、重新确认支持的项目列表'!$C:$E,3,FALSE)</f>
        <v>3103.6603</v>
      </c>
      <c r="I697" s="13">
        <v>12800</v>
      </c>
      <c r="J697" s="14">
        <v>10000</v>
      </c>
      <c r="K697" s="14">
        <v>12800</v>
      </c>
      <c r="L697" s="20">
        <v>10000</v>
      </c>
    </row>
    <row r="698" spans="1:12" ht="24">
      <c r="A698" s="5">
        <v>694</v>
      </c>
      <c r="B698" s="6" t="s">
        <v>649</v>
      </c>
      <c r="C698" s="7" t="s">
        <v>765</v>
      </c>
      <c r="D698" s="7" t="s">
        <v>17</v>
      </c>
      <c r="E698" s="5" t="s">
        <v>611</v>
      </c>
      <c r="F698" s="5">
        <f>VLOOKUP(C698,'[1]7、重新确认支持的项目列表'!$C:$E,2,FALSE)</f>
        <v>4423968722</v>
      </c>
      <c r="G698" s="5">
        <f>IFERROR(VLOOKUP(C698,'[2]企业经营情况表（市场监管局）'!R$1:S$23,2,FALSE),0)</f>
        <v>0</v>
      </c>
      <c r="H698" s="5">
        <f>VLOOKUP(C698,'[1]7、重新确认支持的项目列表'!$C:$E,3,FALSE)</f>
        <v>8.8499999999999995E-2</v>
      </c>
      <c r="I698" s="13">
        <v>12800</v>
      </c>
      <c r="J698" s="14">
        <v>10000</v>
      </c>
      <c r="K698" s="14">
        <v>12800</v>
      </c>
      <c r="L698" s="20">
        <v>10000</v>
      </c>
    </row>
    <row r="699" spans="1:12" ht="24">
      <c r="A699" s="5">
        <v>695</v>
      </c>
      <c r="B699" s="6" t="s">
        <v>618</v>
      </c>
      <c r="C699" s="7" t="s">
        <v>766</v>
      </c>
      <c r="D699" s="7" t="s">
        <v>17</v>
      </c>
      <c r="E699" s="5" t="s">
        <v>611</v>
      </c>
      <c r="F699" s="5">
        <f>VLOOKUP(C699,'[1]7、重新确认支持的项目列表'!$C:$E,2,FALSE)</f>
        <v>4423963228</v>
      </c>
      <c r="G699" s="5">
        <f>IFERROR(VLOOKUP(C699,'[2]企业经营情况表（市场监管局）'!R$1:S$23,2,FALSE),0)</f>
        <v>0</v>
      </c>
      <c r="H699" s="5">
        <f>VLOOKUP(C699,'[1]7、重新确认支持的项目列表'!$C:$E,3,FALSE)</f>
        <v>8.2664000000000009</v>
      </c>
      <c r="I699" s="13">
        <v>12800</v>
      </c>
      <c r="J699" s="14">
        <v>10000</v>
      </c>
      <c r="K699" s="14">
        <v>12800</v>
      </c>
      <c r="L699" s="20">
        <v>10000</v>
      </c>
    </row>
    <row r="700" spans="1:12" ht="24">
      <c r="A700" s="5">
        <v>696</v>
      </c>
      <c r="B700" s="6" t="s">
        <v>649</v>
      </c>
      <c r="C700" s="7" t="s">
        <v>766</v>
      </c>
      <c r="D700" s="7" t="s">
        <v>17</v>
      </c>
      <c r="E700" s="5" t="s">
        <v>611</v>
      </c>
      <c r="F700" s="5">
        <f>VLOOKUP(C700,'[1]7、重新确认支持的项目列表'!$C:$E,2,FALSE)</f>
        <v>4423963228</v>
      </c>
      <c r="G700" s="5">
        <f>IFERROR(VLOOKUP(C700,'[2]企业经营情况表（市场监管局）'!R$1:S$23,2,FALSE),0)</f>
        <v>0</v>
      </c>
      <c r="H700" s="5">
        <f>VLOOKUP(C700,'[1]7、重新确认支持的项目列表'!$C:$E,3,FALSE)</f>
        <v>8.2664000000000009</v>
      </c>
      <c r="I700" s="13">
        <v>12800</v>
      </c>
      <c r="J700" s="14">
        <v>10000</v>
      </c>
      <c r="K700" s="14">
        <v>12800</v>
      </c>
      <c r="L700" s="20">
        <v>10000</v>
      </c>
    </row>
    <row r="701" spans="1:12" ht="24">
      <c r="A701" s="5">
        <v>697</v>
      </c>
      <c r="B701" s="6" t="s">
        <v>682</v>
      </c>
      <c r="C701" s="7" t="s">
        <v>348</v>
      </c>
      <c r="D701" s="7" t="s">
        <v>17</v>
      </c>
      <c r="E701" s="5" t="s">
        <v>611</v>
      </c>
      <c r="F701" s="5" t="str">
        <f>VLOOKUP(C701,'[1]7、重新确认支持的项目列表'!$C:$E,2,FALSE)</f>
        <v>44239685D5</v>
      </c>
      <c r="G701" s="5">
        <f>IFERROR(VLOOKUP(C701,'[2]企业经营情况表（市场监管局）'!R$1:S$23,2,FALSE),0)</f>
        <v>0</v>
      </c>
      <c r="H701" s="5">
        <f>VLOOKUP(C701,'[1]7、重新确认支持的项目列表'!$C:$E,3,FALSE)</f>
        <v>18.134499999999999</v>
      </c>
      <c r="I701" s="13">
        <v>36800</v>
      </c>
      <c r="J701" s="14">
        <v>10000</v>
      </c>
      <c r="K701" s="14">
        <v>33800</v>
      </c>
      <c r="L701" s="20">
        <v>10000</v>
      </c>
    </row>
    <row r="702" spans="1:12" ht="24">
      <c r="A702" s="5">
        <v>698</v>
      </c>
      <c r="B702" s="6" t="s">
        <v>624</v>
      </c>
      <c r="C702" s="7" t="s">
        <v>767</v>
      </c>
      <c r="D702" s="7" t="s">
        <v>17</v>
      </c>
      <c r="E702" s="5" t="s">
        <v>611</v>
      </c>
      <c r="F702" s="5" t="str">
        <f>VLOOKUP(C702,'[1]7、重新确认支持的项目列表'!$C:$E,2,FALSE)</f>
        <v>无海关代码</v>
      </c>
      <c r="G702" s="5">
        <f>IFERROR(VLOOKUP(C702,'[2]企业经营情况表（市场监管局）'!R$1:S$23,2,FALSE),0)</f>
        <v>0</v>
      </c>
      <c r="H702" s="5">
        <f>VLOOKUP(C702,'[1]7、重新确认支持的项目列表'!$C:$E,3,FALSE)</f>
        <v>0</v>
      </c>
      <c r="I702" s="13">
        <v>12800</v>
      </c>
      <c r="J702" s="14">
        <v>10000</v>
      </c>
      <c r="K702" s="14">
        <v>12800</v>
      </c>
      <c r="L702" s="20">
        <v>10000</v>
      </c>
    </row>
    <row r="703" spans="1:12" ht="24">
      <c r="A703" s="5">
        <v>699</v>
      </c>
      <c r="B703" s="6" t="s">
        <v>615</v>
      </c>
      <c r="C703" s="7" t="s">
        <v>768</v>
      </c>
      <c r="D703" s="7" t="s">
        <v>17</v>
      </c>
      <c r="E703" s="5" t="s">
        <v>611</v>
      </c>
      <c r="F703" s="5">
        <f>VLOOKUP(C703,'[1]7、重新确认支持的项目列表'!$C:$E,2,FALSE)</f>
        <v>4423964270</v>
      </c>
      <c r="G703" s="5">
        <f>IFERROR(VLOOKUP(C703,'[2]企业经营情况表（市场监管局）'!R$1:S$23,2,FALSE),0)</f>
        <v>0</v>
      </c>
      <c r="H703" s="5">
        <f>VLOOKUP(C703,'[1]7、重新确认支持的项目列表'!$C:$E,3,FALSE)</f>
        <v>819.69219999999996</v>
      </c>
      <c r="I703" s="13">
        <v>12800</v>
      </c>
      <c r="J703" s="14">
        <v>10000</v>
      </c>
      <c r="K703" s="14">
        <v>12800</v>
      </c>
      <c r="L703" s="20">
        <v>10000</v>
      </c>
    </row>
    <row r="704" spans="1:12">
      <c r="A704" s="5">
        <v>700</v>
      </c>
      <c r="B704" s="6" t="s">
        <v>624</v>
      </c>
      <c r="C704" s="7" t="s">
        <v>768</v>
      </c>
      <c r="D704" s="7" t="s">
        <v>17</v>
      </c>
      <c r="E704" s="5" t="s">
        <v>611</v>
      </c>
      <c r="F704" s="5">
        <f>VLOOKUP(C704,'[1]7、重新确认支持的项目列表'!$C:$E,2,FALSE)</f>
        <v>4423964270</v>
      </c>
      <c r="G704" s="5">
        <f>IFERROR(VLOOKUP(C704,'[2]企业经营情况表（市场监管局）'!R$1:S$23,2,FALSE),0)</f>
        <v>0</v>
      </c>
      <c r="H704" s="5">
        <f>VLOOKUP(C704,'[1]7、重新确认支持的项目列表'!$C:$E,3,FALSE)</f>
        <v>819.69219999999996</v>
      </c>
      <c r="I704" s="13">
        <v>12800</v>
      </c>
      <c r="J704" s="14">
        <v>10000</v>
      </c>
      <c r="K704" s="14">
        <v>12800</v>
      </c>
      <c r="L704" s="20">
        <v>10000</v>
      </c>
    </row>
    <row r="705" spans="1:12" ht="24">
      <c r="A705" s="5">
        <v>701</v>
      </c>
      <c r="B705" s="6" t="s">
        <v>649</v>
      </c>
      <c r="C705" s="7" t="s">
        <v>768</v>
      </c>
      <c r="D705" s="7" t="s">
        <v>17</v>
      </c>
      <c r="E705" s="5" t="s">
        <v>611</v>
      </c>
      <c r="F705" s="5">
        <f>VLOOKUP(C705,'[1]7、重新确认支持的项目列表'!$C:$E,2,FALSE)</f>
        <v>4423964270</v>
      </c>
      <c r="G705" s="5">
        <f>IFERROR(VLOOKUP(C705,'[2]企业经营情况表（市场监管局）'!R$1:S$23,2,FALSE),0)</f>
        <v>0</v>
      </c>
      <c r="H705" s="5">
        <f>VLOOKUP(C705,'[1]7、重新确认支持的项目列表'!$C:$E,3,FALSE)</f>
        <v>819.69219999999996</v>
      </c>
      <c r="I705" s="13">
        <v>12800</v>
      </c>
      <c r="J705" s="14">
        <v>10000</v>
      </c>
      <c r="K705" s="14">
        <v>12800</v>
      </c>
      <c r="L705" s="20">
        <v>10000</v>
      </c>
    </row>
    <row r="706" spans="1:12">
      <c r="A706" s="5">
        <v>702</v>
      </c>
      <c r="B706" s="6" t="s">
        <v>646</v>
      </c>
      <c r="C706" s="7" t="s">
        <v>769</v>
      </c>
      <c r="D706" s="7" t="s">
        <v>17</v>
      </c>
      <c r="E706" s="5" t="s">
        <v>611</v>
      </c>
      <c r="F706" s="5">
        <f>VLOOKUP(C706,'[1]7、重新确认支持的项目列表'!$C:$E,2,FALSE)</f>
        <v>4423963310</v>
      </c>
      <c r="G706" s="5">
        <f>IFERROR(VLOOKUP(C706,'[2]企业经营情况表（市场监管局）'!R$1:S$23,2,FALSE),0)</f>
        <v>0</v>
      </c>
      <c r="H706" s="5">
        <f>VLOOKUP(C706,'[1]7、重新确认支持的项目列表'!$C:$E,3,FALSE)</f>
        <v>26.564399999999999</v>
      </c>
      <c r="I706" s="13">
        <v>38800</v>
      </c>
      <c r="J706" s="14">
        <v>10000</v>
      </c>
      <c r="K706" s="14">
        <v>38800</v>
      </c>
      <c r="L706" s="20">
        <v>10000</v>
      </c>
    </row>
    <row r="707" spans="1:12">
      <c r="A707" s="5">
        <v>703</v>
      </c>
      <c r="B707" s="6" t="s">
        <v>644</v>
      </c>
      <c r="C707" s="7" t="s">
        <v>770</v>
      </c>
      <c r="D707" s="7" t="s">
        <v>17</v>
      </c>
      <c r="E707" s="5" t="s">
        <v>611</v>
      </c>
      <c r="F707" s="5">
        <f>VLOOKUP(C707,'[1]7、重新确认支持的项目列表'!$C:$E,2,FALSE)</f>
        <v>4423963287</v>
      </c>
      <c r="G707" s="5">
        <f>IFERROR(VLOOKUP(C707,'[2]企业经营情况表（市场监管局）'!R$1:S$23,2,FALSE),0)</f>
        <v>0</v>
      </c>
      <c r="H707" s="5">
        <f>VLOOKUP(C707,'[1]7、重新确认支持的项目列表'!$C:$E,3,FALSE)</f>
        <v>6.0118</v>
      </c>
      <c r="I707" s="13">
        <v>21933</v>
      </c>
      <c r="J707" s="14">
        <v>10000</v>
      </c>
      <c r="K707" s="14">
        <v>21933.33</v>
      </c>
      <c r="L707" s="20">
        <v>10000</v>
      </c>
    </row>
    <row r="708" spans="1:12">
      <c r="A708" s="5">
        <v>704</v>
      </c>
      <c r="B708" s="6" t="s">
        <v>648</v>
      </c>
      <c r="C708" s="7" t="s">
        <v>770</v>
      </c>
      <c r="D708" s="7" t="s">
        <v>17</v>
      </c>
      <c r="E708" s="5" t="s">
        <v>611</v>
      </c>
      <c r="F708" s="5">
        <f>VLOOKUP(C708,'[1]7、重新确认支持的项目列表'!$C:$E,2,FALSE)</f>
        <v>4423963287</v>
      </c>
      <c r="G708" s="5">
        <f>IFERROR(VLOOKUP(C708,'[2]企业经营情况表（市场监管局）'!R$1:S$23,2,FALSE),0)</f>
        <v>0</v>
      </c>
      <c r="H708" s="5">
        <f>VLOOKUP(C708,'[1]7、重新确认支持的项目列表'!$C:$E,3,FALSE)</f>
        <v>6.0118</v>
      </c>
      <c r="I708" s="13">
        <v>21933</v>
      </c>
      <c r="J708" s="14">
        <v>10000</v>
      </c>
      <c r="K708" s="14">
        <v>21933.33</v>
      </c>
      <c r="L708" s="20">
        <v>10000</v>
      </c>
    </row>
    <row r="709" spans="1:12" ht="24">
      <c r="A709" s="5">
        <v>705</v>
      </c>
      <c r="B709" s="6" t="s">
        <v>649</v>
      </c>
      <c r="C709" s="7" t="s">
        <v>771</v>
      </c>
      <c r="D709" s="7" t="s">
        <v>17</v>
      </c>
      <c r="E709" s="5" t="s">
        <v>611</v>
      </c>
      <c r="F709" s="5" t="str">
        <f>VLOOKUP(C709,'[1]7、重新确认支持的项目列表'!$C:$E,2,FALSE)</f>
        <v>无海关代码</v>
      </c>
      <c r="G709" s="5">
        <f>IFERROR(VLOOKUP(C709,'[2]企业经营情况表（市场监管局）'!R$1:S$23,2,FALSE),0)</f>
        <v>0</v>
      </c>
      <c r="H709" s="5">
        <f>VLOOKUP(C709,'[1]7、重新确认支持的项目列表'!$C:$E,3,FALSE)</f>
        <v>0</v>
      </c>
      <c r="I709" s="13">
        <v>12800</v>
      </c>
      <c r="J709" s="14">
        <v>10000</v>
      </c>
      <c r="K709" s="14">
        <v>12800</v>
      </c>
      <c r="L709" s="20">
        <v>10000</v>
      </c>
    </row>
    <row r="710" spans="1:12" ht="24">
      <c r="A710" s="5">
        <v>706</v>
      </c>
      <c r="B710" s="6" t="s">
        <v>615</v>
      </c>
      <c r="C710" s="7" t="s">
        <v>772</v>
      </c>
      <c r="D710" s="7" t="s">
        <v>17</v>
      </c>
      <c r="E710" s="5" t="s">
        <v>611</v>
      </c>
      <c r="F710" s="5" t="str">
        <f>VLOOKUP(C710,'[1]7、重新确认支持的项目列表'!$C:$E,2,FALSE)</f>
        <v>44239688DR</v>
      </c>
      <c r="G710" s="5">
        <f>IFERROR(VLOOKUP(C710,'[2]企业经营情况表（市场监管局）'!R$1:S$23,2,FALSE),0)</f>
        <v>0</v>
      </c>
      <c r="H710" s="5">
        <f>VLOOKUP(C710,'[1]7、重新确认支持的项目列表'!$C:$E,3,FALSE)</f>
        <v>0</v>
      </c>
      <c r="I710" s="13">
        <v>12800</v>
      </c>
      <c r="J710" s="14">
        <v>10000</v>
      </c>
      <c r="K710" s="14">
        <v>12800</v>
      </c>
      <c r="L710" s="20">
        <v>10000</v>
      </c>
    </row>
    <row r="711" spans="1:12" ht="24">
      <c r="A711" s="5">
        <v>707</v>
      </c>
      <c r="B711" s="6" t="s">
        <v>615</v>
      </c>
      <c r="C711" s="7" t="s">
        <v>773</v>
      </c>
      <c r="D711" s="7" t="s">
        <v>17</v>
      </c>
      <c r="E711" s="5" t="s">
        <v>611</v>
      </c>
      <c r="F711" s="5" t="str">
        <f>VLOOKUP(C711,'[1]7、重新确认支持的项目列表'!$C:$E,2,FALSE)</f>
        <v>44239685KC</v>
      </c>
      <c r="G711" s="5">
        <f>IFERROR(VLOOKUP(C711,'[2]企业经营情况表（市场监管局）'!R$1:S$23,2,FALSE),0)</f>
        <v>0</v>
      </c>
      <c r="H711" s="5">
        <f>VLOOKUP(C711,'[1]7、重新确认支持的项目列表'!$C:$E,3,FALSE)</f>
        <v>0</v>
      </c>
      <c r="I711" s="13">
        <v>12800</v>
      </c>
      <c r="J711" s="14">
        <v>10000</v>
      </c>
      <c r="K711" s="14">
        <v>12800</v>
      </c>
      <c r="L711" s="20">
        <v>10000</v>
      </c>
    </row>
    <row r="712" spans="1:12" ht="24">
      <c r="A712" s="5">
        <v>708</v>
      </c>
      <c r="B712" s="6" t="s">
        <v>652</v>
      </c>
      <c r="C712" s="7" t="s">
        <v>774</v>
      </c>
      <c r="D712" s="7" t="s">
        <v>17</v>
      </c>
      <c r="E712" s="5" t="s">
        <v>611</v>
      </c>
      <c r="F712" s="5" t="str">
        <f>VLOOKUP(C712,'[1]7、重新确认支持的项目列表'!$C:$E,2,FALSE)</f>
        <v>44239687Y5</v>
      </c>
      <c r="G712" s="5">
        <f>IFERROR(VLOOKUP(C712,'[2]企业经营情况表（市场监管局）'!R$1:S$23,2,FALSE),0)</f>
        <v>0</v>
      </c>
      <c r="H712" s="5">
        <f>VLOOKUP(C712,'[1]7、重新确认支持的项目列表'!$C:$E,3,FALSE)</f>
        <v>0</v>
      </c>
      <c r="I712" s="13">
        <v>12800</v>
      </c>
      <c r="J712" s="14">
        <v>10000</v>
      </c>
      <c r="K712" s="14">
        <v>12800</v>
      </c>
      <c r="L712" s="20">
        <v>10000</v>
      </c>
    </row>
    <row r="713" spans="1:12" ht="24">
      <c r="A713" s="5">
        <v>709</v>
      </c>
      <c r="B713" s="6" t="s">
        <v>624</v>
      </c>
      <c r="C713" s="7" t="s">
        <v>775</v>
      </c>
      <c r="D713" s="7" t="s">
        <v>17</v>
      </c>
      <c r="E713" s="5" t="s">
        <v>611</v>
      </c>
      <c r="F713" s="5" t="str">
        <f>VLOOKUP(C713,'[1]7、重新确认支持的项目列表'!$C:$E,2,FALSE)</f>
        <v>无海关代码</v>
      </c>
      <c r="G713" s="5">
        <f>IFERROR(VLOOKUP(C713,'[2]企业经营情况表（市场监管局）'!R$1:S$23,2,FALSE),0)</f>
        <v>0</v>
      </c>
      <c r="H713" s="5">
        <f>VLOOKUP(C713,'[1]7、重新确认支持的项目列表'!$C:$E,3,FALSE)</f>
        <v>0</v>
      </c>
      <c r="I713" s="13">
        <v>12800</v>
      </c>
      <c r="J713" s="14">
        <v>10000</v>
      </c>
      <c r="K713" s="14">
        <v>12800</v>
      </c>
      <c r="L713" s="20">
        <v>10000</v>
      </c>
    </row>
    <row r="714" spans="1:12" ht="24">
      <c r="A714" s="5">
        <v>710</v>
      </c>
      <c r="B714" s="6" t="s">
        <v>684</v>
      </c>
      <c r="C714" s="7" t="s">
        <v>349</v>
      </c>
      <c r="D714" s="7" t="s">
        <v>17</v>
      </c>
      <c r="E714" s="5" t="s">
        <v>611</v>
      </c>
      <c r="F714" s="5">
        <f>VLOOKUP(C714,'[1]7、重新确认支持的项目列表'!$C:$E,2,FALSE)</f>
        <v>4423962034</v>
      </c>
      <c r="G714" s="5">
        <f>IFERROR(VLOOKUP(C714,'[2]企业经营情况表（市场监管局）'!R$1:S$23,2,FALSE),0)</f>
        <v>0</v>
      </c>
      <c r="H714" s="5">
        <f>VLOOKUP(C714,'[1]7、重新确认支持的项目列表'!$C:$E,3,FALSE)</f>
        <v>2.0095000000000001</v>
      </c>
      <c r="I714" s="13">
        <v>36800</v>
      </c>
      <c r="J714" s="14">
        <v>10000</v>
      </c>
      <c r="K714" s="14">
        <v>33800</v>
      </c>
      <c r="L714" s="20">
        <v>10000</v>
      </c>
    </row>
    <row r="715" spans="1:12" ht="24">
      <c r="A715" s="5">
        <v>711</v>
      </c>
      <c r="B715" s="6" t="s">
        <v>617</v>
      </c>
      <c r="C715" s="7" t="s">
        <v>776</v>
      </c>
      <c r="D715" s="7" t="s">
        <v>17</v>
      </c>
      <c r="E715" s="5" t="s">
        <v>611</v>
      </c>
      <c r="F715" s="5" t="str">
        <f>VLOOKUP(C715,'[1]7、重新确认支持的项目列表'!$C:$E,2,FALSE)</f>
        <v>44239686HT</v>
      </c>
      <c r="G715" s="5">
        <f>IFERROR(VLOOKUP(C715,'[2]企业经营情况表（市场监管局）'!R$1:S$23,2,FALSE),0)</f>
        <v>0</v>
      </c>
      <c r="H715" s="5">
        <f>VLOOKUP(C715,'[1]7、重新确认支持的项目列表'!$C:$E,3,FALSE)</f>
        <v>1.5212000000000001</v>
      </c>
      <c r="I715" s="13">
        <v>12800</v>
      </c>
      <c r="J715" s="14">
        <v>10000</v>
      </c>
      <c r="K715" s="14">
        <v>12800</v>
      </c>
      <c r="L715" s="20">
        <v>10000</v>
      </c>
    </row>
    <row r="716" spans="1:12" ht="24">
      <c r="A716" s="5">
        <v>712</v>
      </c>
      <c r="B716" s="6" t="s">
        <v>622</v>
      </c>
      <c r="C716" s="7" t="s">
        <v>776</v>
      </c>
      <c r="D716" s="7" t="s">
        <v>17</v>
      </c>
      <c r="E716" s="5" t="s">
        <v>611</v>
      </c>
      <c r="F716" s="5" t="str">
        <f>VLOOKUP(C716,'[1]7、重新确认支持的项目列表'!$C:$E,2,FALSE)</f>
        <v>44239686HT</v>
      </c>
      <c r="G716" s="5">
        <f>IFERROR(VLOOKUP(C716,'[2]企业经营情况表（市场监管局）'!R$1:S$23,2,FALSE),0)</f>
        <v>0</v>
      </c>
      <c r="H716" s="5">
        <f>VLOOKUP(C716,'[1]7、重新确认支持的项目列表'!$C:$E,3,FALSE)</f>
        <v>1.5212000000000001</v>
      </c>
      <c r="I716" s="13">
        <v>12800</v>
      </c>
      <c r="J716" s="14">
        <v>10000</v>
      </c>
      <c r="K716" s="14">
        <v>12800</v>
      </c>
      <c r="L716" s="20">
        <v>10000</v>
      </c>
    </row>
    <row r="717" spans="1:12" ht="24">
      <c r="A717" s="5">
        <v>713</v>
      </c>
      <c r="B717" s="6" t="s">
        <v>624</v>
      </c>
      <c r="C717" s="7" t="s">
        <v>777</v>
      </c>
      <c r="D717" s="7" t="s">
        <v>17</v>
      </c>
      <c r="E717" s="5" t="s">
        <v>611</v>
      </c>
      <c r="F717" s="5" t="str">
        <f>VLOOKUP(C717,'[1]7、重新确认支持的项目列表'!$C:$E,2,FALSE)</f>
        <v>44239687V1</v>
      </c>
      <c r="G717" s="5">
        <f>IFERROR(VLOOKUP(C717,'[2]企业经营情况表（市场监管局）'!R$1:S$23,2,FALSE),0)</f>
        <v>0</v>
      </c>
      <c r="H717" s="5">
        <f>VLOOKUP(C717,'[1]7、重新确认支持的项目列表'!$C:$E,3,FALSE)</f>
        <v>0</v>
      </c>
      <c r="I717" s="13">
        <v>12800</v>
      </c>
      <c r="J717" s="14">
        <v>10000</v>
      </c>
      <c r="K717" s="14">
        <v>12800</v>
      </c>
      <c r="L717" s="20">
        <v>10000</v>
      </c>
    </row>
    <row r="718" spans="1:12" ht="24">
      <c r="A718" s="5">
        <v>714</v>
      </c>
      <c r="B718" s="6" t="s">
        <v>658</v>
      </c>
      <c r="C718" s="7" t="s">
        <v>778</v>
      </c>
      <c r="D718" s="7" t="s">
        <v>17</v>
      </c>
      <c r="E718" s="5" t="s">
        <v>611</v>
      </c>
      <c r="F718" s="5">
        <f>VLOOKUP(C718,'[1]7、重新确认支持的项目列表'!$C:$E,2,FALSE)</f>
        <v>4423961934</v>
      </c>
      <c r="G718" s="5">
        <f>IFERROR(VLOOKUP(C718,'[2]企业经营情况表（市场监管局）'!R$1:S$23,2,FALSE),0)</f>
        <v>0</v>
      </c>
      <c r="H718" s="5">
        <f>VLOOKUP(C718,'[1]7、重新确认支持的项目列表'!$C:$E,3,FALSE)</f>
        <v>416.83589999999998</v>
      </c>
      <c r="I718" s="13">
        <v>12800</v>
      </c>
      <c r="J718" s="14">
        <v>10000</v>
      </c>
      <c r="K718" s="14">
        <v>12800</v>
      </c>
      <c r="L718" s="20">
        <v>10000</v>
      </c>
    </row>
    <row r="719" spans="1:12" ht="24">
      <c r="A719" s="5">
        <v>715</v>
      </c>
      <c r="B719" s="6" t="s">
        <v>652</v>
      </c>
      <c r="C719" s="7" t="s">
        <v>778</v>
      </c>
      <c r="D719" s="7" t="s">
        <v>17</v>
      </c>
      <c r="E719" s="5" t="s">
        <v>611</v>
      </c>
      <c r="F719" s="5">
        <f>VLOOKUP(C719,'[1]7、重新确认支持的项目列表'!$C:$E,2,FALSE)</f>
        <v>4423961934</v>
      </c>
      <c r="G719" s="5">
        <f>IFERROR(VLOOKUP(C719,'[2]企业经营情况表（市场监管局）'!R$1:S$23,2,FALSE),0)</f>
        <v>0</v>
      </c>
      <c r="H719" s="5">
        <f>VLOOKUP(C719,'[1]7、重新确认支持的项目列表'!$C:$E,3,FALSE)</f>
        <v>416.83589999999998</v>
      </c>
      <c r="I719" s="13">
        <v>12800</v>
      </c>
      <c r="J719" s="14">
        <v>10000</v>
      </c>
      <c r="K719" s="14">
        <v>12800</v>
      </c>
      <c r="L719" s="20">
        <v>10000</v>
      </c>
    </row>
    <row r="720" spans="1:12" ht="24">
      <c r="A720" s="5">
        <v>716</v>
      </c>
      <c r="B720" s="6" t="s">
        <v>624</v>
      </c>
      <c r="C720" s="7" t="s">
        <v>778</v>
      </c>
      <c r="D720" s="7" t="s">
        <v>17</v>
      </c>
      <c r="E720" s="5" t="s">
        <v>611</v>
      </c>
      <c r="F720" s="5">
        <f>VLOOKUP(C720,'[1]7、重新确认支持的项目列表'!$C:$E,2,FALSE)</f>
        <v>4423961934</v>
      </c>
      <c r="G720" s="5">
        <f>IFERROR(VLOOKUP(C720,'[2]企业经营情况表（市场监管局）'!R$1:S$23,2,FALSE),0)</f>
        <v>0</v>
      </c>
      <c r="H720" s="5">
        <f>VLOOKUP(C720,'[1]7、重新确认支持的项目列表'!$C:$E,3,FALSE)</f>
        <v>416.83589999999998</v>
      </c>
      <c r="I720" s="13">
        <v>12800</v>
      </c>
      <c r="J720" s="14">
        <v>10000</v>
      </c>
      <c r="K720" s="14">
        <v>12800</v>
      </c>
      <c r="L720" s="20">
        <v>10000</v>
      </c>
    </row>
    <row r="721" spans="1:12" ht="24">
      <c r="A721" s="5">
        <v>717</v>
      </c>
      <c r="B721" s="6" t="s">
        <v>670</v>
      </c>
      <c r="C721" s="7" t="s">
        <v>779</v>
      </c>
      <c r="D721" s="7" t="s">
        <v>17</v>
      </c>
      <c r="E721" s="5" t="s">
        <v>611</v>
      </c>
      <c r="F721" s="5">
        <f>VLOOKUP(C721,'[1]7、重新确认支持的项目列表'!$C:$E,2,FALSE)</f>
        <v>4423960537</v>
      </c>
      <c r="G721" s="5">
        <f>IFERROR(VLOOKUP(C721,'[2]企业经营情况表（市场监管局）'!R$1:S$23,2,FALSE),0)</f>
        <v>0</v>
      </c>
      <c r="H721" s="5">
        <f>VLOOKUP(C721,'[1]7、重新确认支持的项目列表'!$C:$E,3,FALSE)</f>
        <v>914.82470000000001</v>
      </c>
      <c r="I721" s="13">
        <v>36800</v>
      </c>
      <c r="J721" s="14">
        <v>10000</v>
      </c>
      <c r="K721" s="14">
        <v>33800</v>
      </c>
      <c r="L721" s="20">
        <v>10000</v>
      </c>
    </row>
    <row r="722" spans="1:12" ht="24">
      <c r="A722" s="5">
        <v>718</v>
      </c>
      <c r="B722" s="6" t="s">
        <v>624</v>
      </c>
      <c r="C722" s="7" t="s">
        <v>350</v>
      </c>
      <c r="D722" s="7" t="s">
        <v>17</v>
      </c>
      <c r="E722" s="5" t="s">
        <v>611</v>
      </c>
      <c r="F722" s="5" t="str">
        <f>VLOOKUP(C722,'[1]7、重新确认支持的项目列表'!$C:$E,2,FALSE)</f>
        <v>44239684KL</v>
      </c>
      <c r="G722" s="5">
        <f>IFERROR(VLOOKUP(C722,'[2]企业经营情况表（市场监管局）'!R$1:S$23,2,FALSE),0)</f>
        <v>0</v>
      </c>
      <c r="H722" s="5">
        <v>0</v>
      </c>
      <c r="I722" s="13">
        <v>12800</v>
      </c>
      <c r="J722" s="14">
        <v>10000</v>
      </c>
      <c r="K722" s="14">
        <v>12800</v>
      </c>
      <c r="L722" s="20">
        <v>10000</v>
      </c>
    </row>
    <row r="723" spans="1:12" ht="24">
      <c r="A723" s="5">
        <v>719</v>
      </c>
      <c r="B723" s="6" t="s">
        <v>712</v>
      </c>
      <c r="C723" s="7" t="s">
        <v>780</v>
      </c>
      <c r="D723" s="7" t="s">
        <v>17</v>
      </c>
      <c r="E723" s="5" t="s">
        <v>611</v>
      </c>
      <c r="F723" s="5">
        <f>VLOOKUP(C723,'[1]7、重新确认支持的项目列表'!$C:$E,2,FALSE)</f>
        <v>4423965447</v>
      </c>
      <c r="G723" s="5">
        <f>IFERROR(VLOOKUP(C723,'[2]企业经营情况表（市场监管局）'!R$1:S$23,2,FALSE),0)</f>
        <v>0</v>
      </c>
      <c r="H723" s="5">
        <f>VLOOKUP(C723,'[1]7、重新确认支持的项目列表'!$C:$E,3,FALSE)</f>
        <v>702.26739999999995</v>
      </c>
      <c r="I723" s="13">
        <v>25000</v>
      </c>
      <c r="J723" s="14">
        <v>10000</v>
      </c>
      <c r="K723" s="14">
        <v>25000</v>
      </c>
      <c r="L723" s="20">
        <v>10000</v>
      </c>
    </row>
    <row r="724" spans="1:12">
      <c r="A724" s="5">
        <v>720</v>
      </c>
      <c r="B724" s="6" t="s">
        <v>644</v>
      </c>
      <c r="C724" s="7" t="s">
        <v>781</v>
      </c>
      <c r="D724" s="7" t="s">
        <v>17</v>
      </c>
      <c r="E724" s="5" t="s">
        <v>611</v>
      </c>
      <c r="F724" s="5">
        <f>VLOOKUP(C724,'[1]7、重新确认支持的项目列表'!$C:$E,2,FALSE)</f>
        <v>4423968839</v>
      </c>
      <c r="G724" s="5">
        <f>IFERROR(VLOOKUP(C724,'[2]企业经营情况表（市场监管局）'!R$1:S$23,2,FALSE),0)</f>
        <v>0</v>
      </c>
      <c r="H724" s="5">
        <f>VLOOKUP(C724,'[1]7、重新确认支持的项目列表'!$C:$E,3,FALSE)</f>
        <v>0</v>
      </c>
      <c r="I724" s="13">
        <v>12933</v>
      </c>
      <c r="J724" s="14">
        <v>10000</v>
      </c>
      <c r="K724" s="14">
        <v>12933</v>
      </c>
      <c r="L724" s="20">
        <v>10000</v>
      </c>
    </row>
    <row r="725" spans="1:12" ht="24">
      <c r="A725" s="5">
        <v>721</v>
      </c>
      <c r="B725" s="6" t="s">
        <v>615</v>
      </c>
      <c r="C725" s="7" t="s">
        <v>782</v>
      </c>
      <c r="D725" s="7" t="s">
        <v>17</v>
      </c>
      <c r="E725" s="5" t="s">
        <v>611</v>
      </c>
      <c r="F725" s="5">
        <f>VLOOKUP(C725,'[1]7、重新确认支持的项目列表'!$C:$E,2,FALSE)</f>
        <v>4423965343</v>
      </c>
      <c r="G725" s="5">
        <f>IFERROR(VLOOKUP(C725,'[2]企业经营情况表（市场监管局）'!R$1:S$23,2,FALSE),0)</f>
        <v>0</v>
      </c>
      <c r="H725" s="5">
        <f>VLOOKUP(C725,'[1]7、重新确认支持的项目列表'!$C:$E,3,FALSE)</f>
        <v>1546.1382000000001</v>
      </c>
      <c r="I725" s="13">
        <v>12800</v>
      </c>
      <c r="J725" s="14">
        <v>10000</v>
      </c>
      <c r="K725" s="14">
        <v>12800</v>
      </c>
      <c r="L725" s="20">
        <v>10000</v>
      </c>
    </row>
    <row r="726" spans="1:12">
      <c r="A726" s="5">
        <v>722</v>
      </c>
      <c r="B726" s="6" t="s">
        <v>624</v>
      </c>
      <c r="C726" s="7" t="s">
        <v>782</v>
      </c>
      <c r="D726" s="7" t="s">
        <v>17</v>
      </c>
      <c r="E726" s="5" t="s">
        <v>611</v>
      </c>
      <c r="F726" s="5">
        <f>VLOOKUP(C726,'[1]7、重新确认支持的项目列表'!$C:$E,2,FALSE)</f>
        <v>4423965343</v>
      </c>
      <c r="G726" s="5">
        <f>IFERROR(VLOOKUP(C726,'[2]企业经营情况表（市场监管局）'!R$1:S$23,2,FALSE),0)</f>
        <v>0</v>
      </c>
      <c r="H726" s="5">
        <f>VLOOKUP(C726,'[1]7、重新确认支持的项目列表'!$C:$E,3,FALSE)</f>
        <v>1546.1382000000001</v>
      </c>
      <c r="I726" s="13">
        <v>12800</v>
      </c>
      <c r="J726" s="14">
        <v>10000</v>
      </c>
      <c r="K726" s="14">
        <v>12800</v>
      </c>
      <c r="L726" s="20">
        <v>10000</v>
      </c>
    </row>
    <row r="727" spans="1:12" ht="24">
      <c r="A727" s="5">
        <v>723</v>
      </c>
      <c r="B727" s="6" t="s">
        <v>649</v>
      </c>
      <c r="C727" s="7" t="s">
        <v>782</v>
      </c>
      <c r="D727" s="7" t="s">
        <v>17</v>
      </c>
      <c r="E727" s="5" t="s">
        <v>611</v>
      </c>
      <c r="F727" s="5">
        <f>VLOOKUP(C727,'[1]7、重新确认支持的项目列表'!$C:$E,2,FALSE)</f>
        <v>4423965343</v>
      </c>
      <c r="G727" s="5">
        <f>IFERROR(VLOOKUP(C727,'[2]企业经营情况表（市场监管局）'!R$1:S$23,2,FALSE),0)</f>
        <v>0</v>
      </c>
      <c r="H727" s="5">
        <f>VLOOKUP(C727,'[1]7、重新确认支持的项目列表'!$C:$E,3,FALSE)</f>
        <v>1546.1382000000001</v>
      </c>
      <c r="I727" s="13">
        <v>12800</v>
      </c>
      <c r="J727" s="14">
        <v>10000</v>
      </c>
      <c r="K727" s="14">
        <v>12800</v>
      </c>
      <c r="L727" s="20">
        <v>10000</v>
      </c>
    </row>
    <row r="728" spans="1:12" ht="24">
      <c r="A728" s="5">
        <v>724</v>
      </c>
      <c r="B728" s="6" t="s">
        <v>618</v>
      </c>
      <c r="C728" s="7" t="s">
        <v>783</v>
      </c>
      <c r="D728" s="7" t="s">
        <v>17</v>
      </c>
      <c r="E728" s="5" t="s">
        <v>611</v>
      </c>
      <c r="F728" s="5">
        <f>VLOOKUP(C728,'[1]7、重新确认支持的项目列表'!$C:$E,2,FALSE)</f>
        <v>4423963520</v>
      </c>
      <c r="G728" s="5">
        <f>IFERROR(VLOOKUP(C728,'[2]企业经营情况表（市场监管局）'!R$1:S$23,2,FALSE),0)</f>
        <v>0</v>
      </c>
      <c r="H728" s="5">
        <f>VLOOKUP(C728,'[1]7、重新确认支持的项目列表'!$C:$E,3,FALSE)</f>
        <v>1056.0417</v>
      </c>
      <c r="I728" s="13">
        <v>12800</v>
      </c>
      <c r="J728" s="14">
        <v>10000</v>
      </c>
      <c r="K728" s="14">
        <v>12800</v>
      </c>
      <c r="L728" s="20">
        <v>10000</v>
      </c>
    </row>
    <row r="729" spans="1:12" ht="24">
      <c r="A729" s="5">
        <v>725</v>
      </c>
      <c r="B729" s="6" t="s">
        <v>649</v>
      </c>
      <c r="C729" s="7" t="s">
        <v>783</v>
      </c>
      <c r="D729" s="7" t="s">
        <v>17</v>
      </c>
      <c r="E729" s="5" t="s">
        <v>611</v>
      </c>
      <c r="F729" s="5">
        <f>VLOOKUP(C729,'[1]7、重新确认支持的项目列表'!$C:$E,2,FALSE)</f>
        <v>4423963520</v>
      </c>
      <c r="G729" s="5">
        <f>IFERROR(VLOOKUP(C729,'[2]企业经营情况表（市场监管局）'!R$1:S$23,2,FALSE),0)</f>
        <v>0</v>
      </c>
      <c r="H729" s="5">
        <f>VLOOKUP(C729,'[1]7、重新确认支持的项目列表'!$C:$E,3,FALSE)</f>
        <v>1056.0417</v>
      </c>
      <c r="I729" s="13">
        <v>12800</v>
      </c>
      <c r="J729" s="14">
        <v>10000</v>
      </c>
      <c r="K729" s="14">
        <v>12800</v>
      </c>
      <c r="L729" s="20">
        <v>10000</v>
      </c>
    </row>
    <row r="730" spans="1:12" ht="24">
      <c r="A730" s="5">
        <v>726</v>
      </c>
      <c r="B730" s="6" t="s">
        <v>649</v>
      </c>
      <c r="C730" s="7" t="s">
        <v>784</v>
      </c>
      <c r="D730" s="7" t="s">
        <v>17</v>
      </c>
      <c r="E730" s="5" t="s">
        <v>611</v>
      </c>
      <c r="F730" s="5">
        <f>VLOOKUP(C730,'[1]7、重新确认支持的项目列表'!$C:$E,2,FALSE)</f>
        <v>4423962324</v>
      </c>
      <c r="G730" s="5">
        <f>IFERROR(VLOOKUP(C730,'[2]企业经营情况表（市场监管局）'!R$1:S$23,2,FALSE),0)</f>
        <v>0</v>
      </c>
      <c r="H730" s="5">
        <f>VLOOKUP(C730,'[1]7、重新确认支持的项目列表'!$C:$E,3,FALSE)</f>
        <v>952.22619999999995</v>
      </c>
      <c r="I730" s="13">
        <v>12800</v>
      </c>
      <c r="J730" s="14">
        <v>10000</v>
      </c>
      <c r="K730" s="14">
        <v>12800</v>
      </c>
      <c r="L730" s="20">
        <v>10000</v>
      </c>
    </row>
    <row r="731" spans="1:12" ht="24">
      <c r="A731" s="5">
        <v>727</v>
      </c>
      <c r="B731" s="6" t="s">
        <v>785</v>
      </c>
      <c r="C731" s="7" t="s">
        <v>786</v>
      </c>
      <c r="D731" s="7" t="s">
        <v>17</v>
      </c>
      <c r="E731" s="5" t="s">
        <v>611</v>
      </c>
      <c r="F731" s="5" t="str">
        <f>VLOOKUP(C731,'[1]7、重新确认支持的项目列表'!$C:$E,2,FALSE)</f>
        <v>44239686SN</v>
      </c>
      <c r="G731" s="5">
        <f>IFERROR(VLOOKUP(C731,'[2]企业经营情况表（市场监管局）'!R$1:S$23,2,FALSE),0)</f>
        <v>0</v>
      </c>
      <c r="H731" s="5">
        <f>VLOOKUP(C731,'[1]7、重新确认支持的项目列表'!$C:$E,3,FALSE)</f>
        <v>458.06099999999998</v>
      </c>
      <c r="I731" s="13">
        <v>12800</v>
      </c>
      <c r="J731" s="14">
        <v>10000</v>
      </c>
      <c r="K731" s="14">
        <v>12800</v>
      </c>
      <c r="L731" s="20">
        <v>10000</v>
      </c>
    </row>
    <row r="732" spans="1:12" ht="24">
      <c r="A732" s="5">
        <v>728</v>
      </c>
      <c r="B732" s="6" t="s">
        <v>615</v>
      </c>
      <c r="C732" s="7" t="s">
        <v>786</v>
      </c>
      <c r="D732" s="7" t="s">
        <v>17</v>
      </c>
      <c r="E732" s="5" t="s">
        <v>611</v>
      </c>
      <c r="F732" s="5" t="str">
        <f>VLOOKUP(C732,'[1]7、重新确认支持的项目列表'!$C:$E,2,FALSE)</f>
        <v>44239686SN</v>
      </c>
      <c r="G732" s="5">
        <f>IFERROR(VLOOKUP(C732,'[2]企业经营情况表（市场监管局）'!R$1:S$23,2,FALSE),0)</f>
        <v>0</v>
      </c>
      <c r="H732" s="5">
        <f>VLOOKUP(C732,'[1]7、重新确认支持的项目列表'!$C:$E,3,FALSE)</f>
        <v>458.06099999999998</v>
      </c>
      <c r="I732" s="13">
        <v>12800</v>
      </c>
      <c r="J732" s="14">
        <v>10000</v>
      </c>
      <c r="K732" s="14">
        <v>12800</v>
      </c>
      <c r="L732" s="20">
        <v>10000</v>
      </c>
    </row>
    <row r="733" spans="1:12" ht="24">
      <c r="A733" s="5">
        <v>729</v>
      </c>
      <c r="B733" s="6" t="s">
        <v>622</v>
      </c>
      <c r="C733" s="7" t="s">
        <v>786</v>
      </c>
      <c r="D733" s="7" t="s">
        <v>17</v>
      </c>
      <c r="E733" s="5" t="s">
        <v>611</v>
      </c>
      <c r="F733" s="5" t="str">
        <f>VLOOKUP(C733,'[1]7、重新确认支持的项目列表'!$C:$E,2,FALSE)</f>
        <v>44239686SN</v>
      </c>
      <c r="G733" s="5">
        <f>IFERROR(VLOOKUP(C733,'[2]企业经营情况表（市场监管局）'!R$1:S$23,2,FALSE),0)</f>
        <v>0</v>
      </c>
      <c r="H733" s="5">
        <f>VLOOKUP(C733,'[1]7、重新确认支持的项目列表'!$C:$E,3,FALSE)</f>
        <v>458.06099999999998</v>
      </c>
      <c r="I733" s="13">
        <v>12800</v>
      </c>
      <c r="J733" s="14">
        <v>10000</v>
      </c>
      <c r="K733" s="14">
        <v>12800</v>
      </c>
      <c r="L733" s="20">
        <v>10000</v>
      </c>
    </row>
    <row r="734" spans="1:12" ht="24">
      <c r="A734" s="5">
        <v>730</v>
      </c>
      <c r="B734" s="6" t="s">
        <v>684</v>
      </c>
      <c r="C734" s="7" t="s">
        <v>351</v>
      </c>
      <c r="D734" s="7" t="s">
        <v>17</v>
      </c>
      <c r="E734" s="5" t="s">
        <v>611</v>
      </c>
      <c r="F734" s="5" t="str">
        <f>VLOOKUP(C734,'[1]7、重新确认支持的项目列表'!$C:$E,2,FALSE)</f>
        <v>44239685AR</v>
      </c>
      <c r="G734" s="5">
        <f>IFERROR(VLOOKUP(C734,'[2]企业经营情况表（市场监管局）'!R$1:S$23,2,FALSE),0)</f>
        <v>0</v>
      </c>
      <c r="H734" s="5">
        <f>VLOOKUP(C734,'[1]7、重新确认支持的项目列表'!$C:$E,3,FALSE)</f>
        <v>1035.2594999999999</v>
      </c>
      <c r="I734" s="13">
        <v>25000</v>
      </c>
      <c r="J734" s="14">
        <v>10000</v>
      </c>
      <c r="K734" s="14">
        <v>22000</v>
      </c>
      <c r="L734" s="20">
        <v>10000</v>
      </c>
    </row>
    <row r="735" spans="1:12" ht="24">
      <c r="A735" s="5">
        <v>731</v>
      </c>
      <c r="B735" s="6" t="s">
        <v>649</v>
      </c>
      <c r="C735" s="7" t="s">
        <v>787</v>
      </c>
      <c r="D735" s="7" t="s">
        <v>17</v>
      </c>
      <c r="E735" s="5" t="s">
        <v>611</v>
      </c>
      <c r="F735" s="5">
        <f>VLOOKUP(C735,'[1]7、重新确认支持的项目列表'!$C:$E,2,FALSE)</f>
        <v>4423964576</v>
      </c>
      <c r="G735" s="5">
        <f>IFERROR(VLOOKUP(C735,'[2]企业经营情况表（市场监管局）'!R$1:S$23,2,FALSE),0)</f>
        <v>0</v>
      </c>
      <c r="H735" s="5">
        <f>VLOOKUP(C735,'[1]7、重新确认支持的项目列表'!$C:$E,3,FALSE)</f>
        <v>0</v>
      </c>
      <c r="I735" s="13">
        <v>12800</v>
      </c>
      <c r="J735" s="14">
        <v>10000</v>
      </c>
      <c r="K735" s="14">
        <v>12800</v>
      </c>
      <c r="L735" s="20">
        <v>10000</v>
      </c>
    </row>
    <row r="736" spans="1:12" ht="24">
      <c r="A736" s="5">
        <v>732</v>
      </c>
      <c r="B736" s="6" t="s">
        <v>652</v>
      </c>
      <c r="C736" s="7" t="s">
        <v>788</v>
      </c>
      <c r="D736" s="7" t="s">
        <v>17</v>
      </c>
      <c r="E736" s="5" t="s">
        <v>611</v>
      </c>
      <c r="F736" s="5" t="str">
        <f>VLOOKUP(C736,'[1]7、重新确认支持的项目列表'!$C:$E,2,FALSE)</f>
        <v>44239686HD</v>
      </c>
      <c r="G736" s="5">
        <f>IFERROR(VLOOKUP(C736,'[2]企业经营情况表（市场监管局）'!R$1:S$23,2,FALSE),0)</f>
        <v>0</v>
      </c>
      <c r="H736" s="5">
        <f>VLOOKUP(C736,'[1]7、重新确认支持的项目列表'!$C:$E,3,FALSE)</f>
        <v>545.06010000000003</v>
      </c>
      <c r="I736" s="13">
        <v>12800</v>
      </c>
      <c r="J736" s="14">
        <v>10000</v>
      </c>
      <c r="K736" s="14">
        <v>12800</v>
      </c>
      <c r="L736" s="20">
        <v>10000</v>
      </c>
    </row>
    <row r="737" spans="1:12" ht="24">
      <c r="A737" s="5">
        <v>733</v>
      </c>
      <c r="B737" s="6" t="s">
        <v>624</v>
      </c>
      <c r="C737" s="7" t="s">
        <v>788</v>
      </c>
      <c r="D737" s="7" t="s">
        <v>17</v>
      </c>
      <c r="E737" s="5" t="s">
        <v>611</v>
      </c>
      <c r="F737" s="5" t="str">
        <f>VLOOKUP(C737,'[1]7、重新确认支持的项目列表'!$C:$E,2,FALSE)</f>
        <v>44239686HD</v>
      </c>
      <c r="G737" s="5">
        <f>IFERROR(VLOOKUP(C737,'[2]企业经营情况表（市场监管局）'!R$1:S$23,2,FALSE),0)</f>
        <v>0</v>
      </c>
      <c r="H737" s="5">
        <f>VLOOKUP(C737,'[1]7、重新确认支持的项目列表'!$C:$E,3,FALSE)</f>
        <v>545.06010000000003</v>
      </c>
      <c r="I737" s="13">
        <v>12800</v>
      </c>
      <c r="J737" s="14">
        <v>10000</v>
      </c>
      <c r="K737" s="14">
        <v>12800</v>
      </c>
      <c r="L737" s="20">
        <v>10000</v>
      </c>
    </row>
    <row r="738" spans="1:12" ht="24">
      <c r="A738" s="5">
        <v>734</v>
      </c>
      <c r="B738" s="6" t="s">
        <v>618</v>
      </c>
      <c r="C738" s="7" t="s">
        <v>788</v>
      </c>
      <c r="D738" s="7" t="s">
        <v>17</v>
      </c>
      <c r="E738" s="5" t="s">
        <v>611</v>
      </c>
      <c r="F738" s="5" t="str">
        <f>VLOOKUP(C738,'[1]7、重新确认支持的项目列表'!$C:$E,2,FALSE)</f>
        <v>44239686HD</v>
      </c>
      <c r="G738" s="5">
        <f>IFERROR(VLOOKUP(C738,'[2]企业经营情况表（市场监管局）'!R$1:S$23,2,FALSE),0)</f>
        <v>0</v>
      </c>
      <c r="H738" s="5">
        <f>VLOOKUP(C738,'[1]7、重新确认支持的项目列表'!$C:$E,3,FALSE)</f>
        <v>545.06010000000003</v>
      </c>
      <c r="I738" s="13">
        <v>12800</v>
      </c>
      <c r="J738" s="14">
        <v>10000</v>
      </c>
      <c r="K738" s="14">
        <v>12800</v>
      </c>
      <c r="L738" s="20">
        <v>10000</v>
      </c>
    </row>
    <row r="739" spans="1:12" ht="24">
      <c r="A739" s="5">
        <v>735</v>
      </c>
      <c r="B739" s="6" t="s">
        <v>615</v>
      </c>
      <c r="C739" s="7" t="s">
        <v>789</v>
      </c>
      <c r="D739" s="7" t="s">
        <v>17</v>
      </c>
      <c r="E739" s="5" t="s">
        <v>611</v>
      </c>
      <c r="F739" s="5" t="str">
        <f>VLOOKUP(C739,'[1]7、重新确认支持的项目列表'!$C:$E,2,FALSE)</f>
        <v>44239684DL</v>
      </c>
      <c r="G739" s="5">
        <f>IFERROR(VLOOKUP(C739,'[2]企业经营情况表（市场监管局）'!R$1:S$23,2,FALSE),0)</f>
        <v>0</v>
      </c>
      <c r="H739" s="5">
        <f>VLOOKUP(C739,'[1]7、重新确认支持的项目列表'!$C:$E,3,FALSE)</f>
        <v>606.8048</v>
      </c>
      <c r="I739" s="13">
        <v>12800</v>
      </c>
      <c r="J739" s="14">
        <v>10000</v>
      </c>
      <c r="K739" s="14">
        <v>12800</v>
      </c>
      <c r="L739" s="20">
        <v>10000</v>
      </c>
    </row>
    <row r="740" spans="1:12" ht="24">
      <c r="A740" s="5">
        <v>736</v>
      </c>
      <c r="B740" s="6" t="s">
        <v>618</v>
      </c>
      <c r="C740" s="7" t="s">
        <v>789</v>
      </c>
      <c r="D740" s="7" t="s">
        <v>17</v>
      </c>
      <c r="E740" s="5" t="s">
        <v>611</v>
      </c>
      <c r="F740" s="5" t="str">
        <f>VLOOKUP(C740,'[1]7、重新确认支持的项目列表'!$C:$E,2,FALSE)</f>
        <v>44239684DL</v>
      </c>
      <c r="G740" s="5">
        <f>IFERROR(VLOOKUP(C740,'[2]企业经营情况表（市场监管局）'!R$1:S$23,2,FALSE),0)</f>
        <v>0</v>
      </c>
      <c r="H740" s="5">
        <f>VLOOKUP(C740,'[1]7、重新确认支持的项目列表'!$C:$E,3,FALSE)</f>
        <v>606.8048</v>
      </c>
      <c r="I740" s="13">
        <v>12800</v>
      </c>
      <c r="J740" s="14">
        <v>10000</v>
      </c>
      <c r="K740" s="14">
        <v>12800</v>
      </c>
      <c r="L740" s="20">
        <v>10000</v>
      </c>
    </row>
    <row r="741" spans="1:12" ht="24">
      <c r="A741" s="5">
        <v>737</v>
      </c>
      <c r="B741" s="6" t="s">
        <v>649</v>
      </c>
      <c r="C741" s="7" t="s">
        <v>789</v>
      </c>
      <c r="D741" s="7" t="s">
        <v>17</v>
      </c>
      <c r="E741" s="5" t="s">
        <v>611</v>
      </c>
      <c r="F741" s="5" t="str">
        <f>VLOOKUP(C741,'[1]7、重新确认支持的项目列表'!$C:$E,2,FALSE)</f>
        <v>44239684DL</v>
      </c>
      <c r="G741" s="5">
        <f>IFERROR(VLOOKUP(C741,'[2]企业经营情况表（市场监管局）'!R$1:S$23,2,FALSE),0)</f>
        <v>0</v>
      </c>
      <c r="H741" s="5">
        <f>VLOOKUP(C741,'[1]7、重新确认支持的项目列表'!$C:$E,3,FALSE)</f>
        <v>606.8048</v>
      </c>
      <c r="I741" s="13">
        <v>12800</v>
      </c>
      <c r="J741" s="14">
        <v>10000</v>
      </c>
      <c r="K741" s="14">
        <v>12800</v>
      </c>
      <c r="L741" s="20">
        <v>10000</v>
      </c>
    </row>
    <row r="742" spans="1:12" ht="24">
      <c r="A742" s="5">
        <v>738</v>
      </c>
      <c r="B742" s="6" t="s">
        <v>624</v>
      </c>
      <c r="C742" s="7" t="s">
        <v>790</v>
      </c>
      <c r="D742" s="7" t="s">
        <v>17</v>
      </c>
      <c r="E742" s="5" t="s">
        <v>611</v>
      </c>
      <c r="F742" s="5" t="str">
        <f>VLOOKUP(C742,'[1]7、重新确认支持的项目列表'!$C:$E,2,FALSE)</f>
        <v>44239687PN</v>
      </c>
      <c r="G742" s="5">
        <f>IFERROR(VLOOKUP(C742,'[2]企业经营情况表（市场监管局）'!R$1:S$23,2,FALSE),0)</f>
        <v>0</v>
      </c>
      <c r="H742" s="5">
        <f>VLOOKUP(C742,'[1]7、重新确认支持的项目列表'!$C:$E,3,FALSE)</f>
        <v>0</v>
      </c>
      <c r="I742" s="13">
        <v>12800</v>
      </c>
      <c r="J742" s="14">
        <v>10000</v>
      </c>
      <c r="K742" s="14">
        <v>12800</v>
      </c>
      <c r="L742" s="20">
        <v>10000</v>
      </c>
    </row>
    <row r="743" spans="1:12">
      <c r="A743" s="5">
        <v>739</v>
      </c>
      <c r="B743" s="6" t="s">
        <v>648</v>
      </c>
      <c r="C743" s="7" t="s">
        <v>791</v>
      </c>
      <c r="D743" s="7" t="s">
        <v>17</v>
      </c>
      <c r="E743" s="5" t="s">
        <v>611</v>
      </c>
      <c r="F743" s="5">
        <f>VLOOKUP(C743,'[1]7、重新确认支持的项目列表'!$C:$E,2,FALSE)</f>
        <v>4423960691</v>
      </c>
      <c r="G743" s="5">
        <f>IFERROR(VLOOKUP(C743,'[2]企业经营情况表（市场监管局）'!R$1:S$23,2,FALSE),0)</f>
        <v>0</v>
      </c>
      <c r="H743" s="5">
        <f>VLOOKUP(C743,'[1]7、重新确认支持的项目列表'!$C:$E,3,FALSE)</f>
        <v>20143.980299999999</v>
      </c>
      <c r="I743" s="13">
        <v>22000</v>
      </c>
      <c r="J743" s="14">
        <v>10000</v>
      </c>
      <c r="K743" s="14">
        <v>22000</v>
      </c>
      <c r="L743" s="20">
        <v>10000</v>
      </c>
    </row>
    <row r="744" spans="1:12" ht="24">
      <c r="A744" s="5">
        <v>740</v>
      </c>
      <c r="B744" s="6" t="s">
        <v>785</v>
      </c>
      <c r="C744" s="7" t="s">
        <v>792</v>
      </c>
      <c r="D744" s="7" t="s">
        <v>17</v>
      </c>
      <c r="E744" s="5" t="s">
        <v>611</v>
      </c>
      <c r="F744" s="5" t="str">
        <f>VLOOKUP(C744,'[1]7、重新确认支持的项目列表'!$C:$E,2,FALSE)</f>
        <v>44239689CK</v>
      </c>
      <c r="G744" s="5">
        <f>IFERROR(VLOOKUP(C744,'[2]企业经营情况表（市场监管局）'!R$1:S$23,2,FALSE),0)</f>
        <v>0</v>
      </c>
      <c r="H744" s="5">
        <f>VLOOKUP(C744,'[1]7、重新确认支持的项目列表'!$C:$E,3,FALSE)</f>
        <v>0</v>
      </c>
      <c r="I744" s="13">
        <v>12800</v>
      </c>
      <c r="J744" s="14">
        <v>10000</v>
      </c>
      <c r="K744" s="14">
        <v>12800</v>
      </c>
      <c r="L744" s="20">
        <v>10000</v>
      </c>
    </row>
    <row r="745" spans="1:12" ht="24">
      <c r="A745" s="5">
        <v>741</v>
      </c>
      <c r="B745" s="6" t="s">
        <v>609</v>
      </c>
      <c r="C745" s="7" t="s">
        <v>793</v>
      </c>
      <c r="D745" s="7" t="s">
        <v>17</v>
      </c>
      <c r="E745" s="5" t="s">
        <v>611</v>
      </c>
      <c r="F745" s="5">
        <f>VLOOKUP(C745,'[1]7、重新确认支持的项目列表'!$C:$E,2,FALSE)</f>
        <v>4423930705</v>
      </c>
      <c r="G745" s="5">
        <f>IFERROR(VLOOKUP(C745,'[2]企业经营情况表（市场监管局）'!R$1:S$23,2,FALSE),0)</f>
        <v>0</v>
      </c>
      <c r="H745" s="5">
        <f>VLOOKUP(C745,'[1]7、重新确认支持的项目列表'!$C:$E,3,FALSE)</f>
        <v>32.651499999999999</v>
      </c>
      <c r="I745" s="13">
        <v>22000</v>
      </c>
      <c r="J745" s="14">
        <v>10000</v>
      </c>
      <c r="K745" s="14">
        <v>22000</v>
      </c>
      <c r="L745" s="20">
        <v>10000</v>
      </c>
    </row>
    <row r="746" spans="1:12" ht="24">
      <c r="A746" s="5">
        <v>742</v>
      </c>
      <c r="B746" s="6" t="s">
        <v>794</v>
      </c>
      <c r="C746" s="7" t="s">
        <v>793</v>
      </c>
      <c r="D746" s="7" t="s">
        <v>17</v>
      </c>
      <c r="E746" s="5" t="s">
        <v>611</v>
      </c>
      <c r="F746" s="5">
        <f>VLOOKUP(C746,'[1]7、重新确认支持的项目列表'!$C:$E,2,FALSE)</f>
        <v>4423930705</v>
      </c>
      <c r="G746" s="5">
        <f>IFERROR(VLOOKUP(C746,'[2]企业经营情况表（市场监管局）'!R$1:S$23,2,FALSE),0)</f>
        <v>0</v>
      </c>
      <c r="H746" s="5">
        <f>VLOOKUP(C746,'[1]7、重新确认支持的项目列表'!$C:$E,3,FALSE)</f>
        <v>32.651499999999999</v>
      </c>
      <c r="I746" s="13">
        <v>22000</v>
      </c>
      <c r="J746" s="14">
        <v>10000</v>
      </c>
      <c r="K746" s="14">
        <v>22000</v>
      </c>
      <c r="L746" s="20">
        <v>10000</v>
      </c>
    </row>
    <row r="747" spans="1:12" ht="24">
      <c r="A747" s="5">
        <v>743</v>
      </c>
      <c r="B747" s="6" t="s">
        <v>624</v>
      </c>
      <c r="C747" s="7" t="s">
        <v>795</v>
      </c>
      <c r="D747" s="7" t="s">
        <v>17</v>
      </c>
      <c r="E747" s="5" t="s">
        <v>611</v>
      </c>
      <c r="F747" s="5" t="str">
        <f>VLOOKUP(C747,'[1]7、重新确认支持的项目列表'!$C:$E,2,FALSE)</f>
        <v>44239687C5</v>
      </c>
      <c r="G747" s="5">
        <f>IFERROR(VLOOKUP(C747,'[2]企业经营情况表（市场监管局）'!R$1:S$23,2,FALSE),0)</f>
        <v>0</v>
      </c>
      <c r="H747" s="5">
        <f>VLOOKUP(C747,'[1]7、重新确认支持的项目列表'!$C:$E,3,FALSE)</f>
        <v>124.6626</v>
      </c>
      <c r="I747" s="13">
        <v>12800</v>
      </c>
      <c r="J747" s="14">
        <v>10000</v>
      </c>
      <c r="K747" s="14">
        <v>12800</v>
      </c>
      <c r="L747" s="20">
        <v>10000</v>
      </c>
    </row>
    <row r="748" spans="1:12" ht="24">
      <c r="A748" s="5">
        <v>744</v>
      </c>
      <c r="B748" s="6" t="s">
        <v>649</v>
      </c>
      <c r="C748" s="7" t="s">
        <v>795</v>
      </c>
      <c r="D748" s="7" t="s">
        <v>17</v>
      </c>
      <c r="E748" s="5" t="s">
        <v>611</v>
      </c>
      <c r="F748" s="5" t="str">
        <f>VLOOKUP(C748,'[1]7、重新确认支持的项目列表'!$C:$E,2,FALSE)</f>
        <v>44239687C5</v>
      </c>
      <c r="G748" s="5">
        <f>IFERROR(VLOOKUP(C748,'[2]企业经营情况表（市场监管局）'!R$1:S$23,2,FALSE),0)</f>
        <v>0</v>
      </c>
      <c r="H748" s="5">
        <f>VLOOKUP(C748,'[1]7、重新确认支持的项目列表'!$C:$E,3,FALSE)</f>
        <v>124.6626</v>
      </c>
      <c r="I748" s="13">
        <v>12800</v>
      </c>
      <c r="J748" s="14">
        <v>10000</v>
      </c>
      <c r="K748" s="14">
        <v>12800</v>
      </c>
      <c r="L748" s="20">
        <v>10000</v>
      </c>
    </row>
    <row r="749" spans="1:12" ht="24">
      <c r="A749" s="5">
        <v>745</v>
      </c>
      <c r="B749" s="6" t="s">
        <v>682</v>
      </c>
      <c r="C749" s="7" t="s">
        <v>352</v>
      </c>
      <c r="D749" s="7" t="s">
        <v>17</v>
      </c>
      <c r="E749" s="5" t="s">
        <v>611</v>
      </c>
      <c r="F749" s="5" t="str">
        <f>VLOOKUP(C749,'[1]7、重新确认支持的项目列表'!$C:$E,2,FALSE)</f>
        <v>44239686CY</v>
      </c>
      <c r="G749" s="5">
        <f>IFERROR(VLOOKUP(C749,'[2]企业经营情况表（市场监管局）'!R$1:S$23,2,FALSE),0)</f>
        <v>0</v>
      </c>
      <c r="H749" s="5">
        <v>0</v>
      </c>
      <c r="I749" s="13">
        <v>27000</v>
      </c>
      <c r="J749" s="14">
        <v>10000</v>
      </c>
      <c r="K749" s="14">
        <v>27000</v>
      </c>
      <c r="L749" s="20">
        <v>10000</v>
      </c>
    </row>
    <row r="750" spans="1:12" ht="24">
      <c r="A750" s="5">
        <v>746</v>
      </c>
      <c r="B750" s="6" t="s">
        <v>624</v>
      </c>
      <c r="C750" s="7" t="s">
        <v>796</v>
      </c>
      <c r="D750" s="7" t="s">
        <v>17</v>
      </c>
      <c r="E750" s="5" t="s">
        <v>611</v>
      </c>
      <c r="F750" s="5" t="str">
        <f>VLOOKUP(C750,'[1]7、重新确认支持的项目列表'!$C:$E,2,FALSE)</f>
        <v>无海关代码</v>
      </c>
      <c r="G750" s="5">
        <f>IFERROR(VLOOKUP(C750,'[2]企业经营情况表（市场监管局）'!R$1:S$23,2,FALSE),0)</f>
        <v>0</v>
      </c>
      <c r="H750" s="5">
        <f>VLOOKUP(C750,'[1]7、重新确认支持的项目列表'!$C:$E,3,FALSE)</f>
        <v>0</v>
      </c>
      <c r="I750" s="13">
        <v>12800</v>
      </c>
      <c r="J750" s="14">
        <v>10000</v>
      </c>
      <c r="K750" s="14">
        <v>12800</v>
      </c>
      <c r="L750" s="20">
        <v>10000</v>
      </c>
    </row>
    <row r="751" spans="1:12">
      <c r="A751" s="5">
        <v>747</v>
      </c>
      <c r="B751" s="6" t="s">
        <v>618</v>
      </c>
      <c r="C751" s="7" t="s">
        <v>797</v>
      </c>
      <c r="D751" s="7" t="s">
        <v>17</v>
      </c>
      <c r="E751" s="5" t="s">
        <v>611</v>
      </c>
      <c r="F751" s="5">
        <f>VLOOKUP(C751,'[1]7、重新确认支持的项目列表'!$C:$E,2,FALSE)</f>
        <v>4423968520</v>
      </c>
      <c r="G751" s="5">
        <f>IFERROR(VLOOKUP(C751,'[2]企业经营情况表（市场监管局）'!R$1:S$23,2,FALSE),0)</f>
        <v>0</v>
      </c>
      <c r="H751" s="5">
        <f>VLOOKUP(C751,'[1]7、重新确认支持的项目列表'!$C:$E,3,FALSE)</f>
        <v>0</v>
      </c>
      <c r="I751" s="13">
        <v>12800</v>
      </c>
      <c r="J751" s="14">
        <v>10000</v>
      </c>
      <c r="K751" s="14">
        <v>12800</v>
      </c>
      <c r="L751" s="20">
        <v>10000</v>
      </c>
    </row>
    <row r="752" spans="1:12" ht="24">
      <c r="A752" s="5">
        <v>748</v>
      </c>
      <c r="B752" s="6" t="s">
        <v>672</v>
      </c>
      <c r="C752" s="7" t="s">
        <v>353</v>
      </c>
      <c r="D752" s="7" t="s">
        <v>17</v>
      </c>
      <c r="E752" s="5" t="s">
        <v>611</v>
      </c>
      <c r="F752" s="5">
        <f>VLOOKUP(C752,'[1]7、重新确认支持的项目列表'!$C:$E,2,FALSE)</f>
        <v>4423960918</v>
      </c>
      <c r="G752" s="5">
        <f>IFERROR(VLOOKUP(C752,'[2]企业经营情况表（市场监管局）'!R$1:S$23,2,FALSE),0)</f>
        <v>0</v>
      </c>
      <c r="H752" s="5">
        <f>VLOOKUP(C752,'[1]7、重新确认支持的项目列表'!$C:$E,3,FALSE)</f>
        <v>19371.721399999999</v>
      </c>
      <c r="I752" s="13">
        <v>30800</v>
      </c>
      <c r="J752" s="14">
        <v>10000</v>
      </c>
      <c r="K752" s="14">
        <v>30800</v>
      </c>
      <c r="L752" s="20">
        <v>10000</v>
      </c>
    </row>
    <row r="753" spans="1:12" ht="24">
      <c r="A753" s="5">
        <v>749</v>
      </c>
      <c r="B753" s="6" t="s">
        <v>615</v>
      </c>
      <c r="C753" s="7" t="s">
        <v>798</v>
      </c>
      <c r="D753" s="7" t="s">
        <v>17</v>
      </c>
      <c r="E753" s="5" t="s">
        <v>611</v>
      </c>
      <c r="F753" s="5">
        <f>VLOOKUP(C753,'[1]7、重新确认支持的项目列表'!$C:$E,2,FALSE)</f>
        <v>4423968684</v>
      </c>
      <c r="G753" s="5">
        <f>IFERROR(VLOOKUP(C753,'[2]企业经营情况表（市场监管局）'!R$1:S$23,2,FALSE),0)</f>
        <v>0</v>
      </c>
      <c r="H753" s="5">
        <f>VLOOKUP(C753,'[1]7、重新确认支持的项目列表'!$C:$E,3,FALSE)</f>
        <v>29.721399999999999</v>
      </c>
      <c r="I753" s="13">
        <v>12800</v>
      </c>
      <c r="J753" s="14">
        <v>10000</v>
      </c>
      <c r="K753" s="14">
        <v>12800</v>
      </c>
      <c r="L753" s="20">
        <v>10000</v>
      </c>
    </row>
    <row r="754" spans="1:12">
      <c r="A754" s="5">
        <v>750</v>
      </c>
      <c r="B754" s="6" t="s">
        <v>665</v>
      </c>
      <c r="C754" s="7" t="s">
        <v>798</v>
      </c>
      <c r="D754" s="7" t="s">
        <v>17</v>
      </c>
      <c r="E754" s="5" t="s">
        <v>611</v>
      </c>
      <c r="F754" s="5">
        <f>VLOOKUP(C754,'[1]7、重新确认支持的项目列表'!$C:$E,2,FALSE)</f>
        <v>4423968684</v>
      </c>
      <c r="G754" s="5">
        <f>IFERROR(VLOOKUP(C754,'[2]企业经营情况表（市场监管局）'!R$1:S$23,2,FALSE),0)</f>
        <v>0</v>
      </c>
      <c r="H754" s="5">
        <f>VLOOKUP(C754,'[1]7、重新确认支持的项目列表'!$C:$E,3,FALSE)</f>
        <v>29.721399999999999</v>
      </c>
      <c r="I754" s="13">
        <v>12800</v>
      </c>
      <c r="J754" s="14">
        <v>10000</v>
      </c>
      <c r="K754" s="14">
        <v>12800</v>
      </c>
      <c r="L754" s="20">
        <v>10000</v>
      </c>
    </row>
    <row r="755" spans="1:12" ht="24">
      <c r="A755" s="5">
        <v>751</v>
      </c>
      <c r="B755" s="6" t="s">
        <v>649</v>
      </c>
      <c r="C755" s="7" t="s">
        <v>799</v>
      </c>
      <c r="D755" s="7" t="s">
        <v>17</v>
      </c>
      <c r="E755" s="5" t="s">
        <v>611</v>
      </c>
      <c r="F755" s="5">
        <f>VLOOKUP(C755,'[1]7、重新确认支持的项目列表'!$C:$E,2,FALSE)</f>
        <v>4423963810</v>
      </c>
      <c r="G755" s="5">
        <f>IFERROR(VLOOKUP(C755,'[2]企业经营情况表（市场监管局）'!R$1:S$23,2,FALSE),0)</f>
        <v>0</v>
      </c>
      <c r="H755" s="5">
        <f>VLOOKUP(C755,'[1]7、重新确认支持的项目列表'!$C:$E,3,FALSE)</f>
        <v>49.070900000000002</v>
      </c>
      <c r="I755" s="13">
        <v>12800</v>
      </c>
      <c r="J755" s="14">
        <v>10000</v>
      </c>
      <c r="K755" s="14">
        <v>12800</v>
      </c>
      <c r="L755" s="20">
        <v>10000</v>
      </c>
    </row>
    <row r="756" spans="1:12" ht="24">
      <c r="A756" s="5">
        <v>752</v>
      </c>
      <c r="B756" s="6" t="s">
        <v>615</v>
      </c>
      <c r="C756" s="7" t="s">
        <v>800</v>
      </c>
      <c r="D756" s="7" t="s">
        <v>17</v>
      </c>
      <c r="E756" s="5" t="s">
        <v>611</v>
      </c>
      <c r="F756" s="5">
        <f>VLOOKUP(C756,'[1]7、重新确认支持的项目列表'!$C:$E,2,FALSE)</f>
        <v>4423962879</v>
      </c>
      <c r="G756" s="5">
        <f>IFERROR(VLOOKUP(C756,'[2]企业经营情况表（市场监管局）'!R$1:S$23,2,FALSE),0)</f>
        <v>0</v>
      </c>
      <c r="H756" s="5">
        <f>VLOOKUP(C756,'[1]7、重新确认支持的项目列表'!$C:$E,3,FALSE)</f>
        <v>25.813099999999999</v>
      </c>
      <c r="I756" s="13">
        <v>12800</v>
      </c>
      <c r="J756" s="14">
        <v>10000</v>
      </c>
      <c r="K756" s="14">
        <v>12800</v>
      </c>
      <c r="L756" s="20">
        <v>10000</v>
      </c>
    </row>
    <row r="757" spans="1:12">
      <c r="A757" s="5">
        <v>753</v>
      </c>
      <c r="B757" s="6" t="s">
        <v>665</v>
      </c>
      <c r="C757" s="7" t="s">
        <v>800</v>
      </c>
      <c r="D757" s="7" t="s">
        <v>17</v>
      </c>
      <c r="E757" s="5" t="s">
        <v>611</v>
      </c>
      <c r="F757" s="5">
        <f>VLOOKUP(C757,'[1]7、重新确认支持的项目列表'!$C:$E,2,FALSE)</f>
        <v>4423962879</v>
      </c>
      <c r="G757" s="5">
        <f>IFERROR(VLOOKUP(C757,'[2]企业经营情况表（市场监管局）'!R$1:S$23,2,FALSE),0)</f>
        <v>0</v>
      </c>
      <c r="H757" s="5">
        <f>VLOOKUP(C757,'[1]7、重新确认支持的项目列表'!$C:$E,3,FALSE)</f>
        <v>25.813099999999999</v>
      </c>
      <c r="I757" s="13">
        <v>12800</v>
      </c>
      <c r="J757" s="14">
        <v>10000</v>
      </c>
      <c r="K757" s="14">
        <v>12800</v>
      </c>
      <c r="L757" s="20">
        <v>10000</v>
      </c>
    </row>
    <row r="758" spans="1:12" ht="24">
      <c r="A758" s="5">
        <v>754</v>
      </c>
      <c r="B758" s="6" t="s">
        <v>622</v>
      </c>
      <c r="C758" s="7" t="s">
        <v>801</v>
      </c>
      <c r="D758" s="7" t="s">
        <v>17</v>
      </c>
      <c r="E758" s="5" t="s">
        <v>611</v>
      </c>
      <c r="F758" s="5" t="str">
        <f>VLOOKUP(C758,'[1]7、重新确认支持的项目列表'!$C:$E,2,FALSE)</f>
        <v>无海关代码</v>
      </c>
      <c r="G758" s="5">
        <f>IFERROR(VLOOKUP(C758,'[2]企业经营情况表（市场监管局）'!R$1:S$23,2,FALSE),0)</f>
        <v>0</v>
      </c>
      <c r="H758" s="5">
        <f>VLOOKUP(C758,'[1]7、重新确认支持的项目列表'!$C:$E,3,FALSE)</f>
        <v>0</v>
      </c>
      <c r="I758" s="13">
        <v>12800</v>
      </c>
      <c r="J758" s="14">
        <v>10000</v>
      </c>
      <c r="K758" s="14">
        <v>12800</v>
      </c>
      <c r="L758" s="20">
        <v>10000</v>
      </c>
    </row>
    <row r="759" spans="1:12" ht="24">
      <c r="A759" s="5">
        <v>755</v>
      </c>
      <c r="B759" s="6" t="s">
        <v>649</v>
      </c>
      <c r="C759" s="7" t="s">
        <v>802</v>
      </c>
      <c r="D759" s="7" t="s">
        <v>17</v>
      </c>
      <c r="E759" s="5" t="s">
        <v>611</v>
      </c>
      <c r="F759" s="5">
        <f>VLOOKUP(C759,'[1]7、重新确认支持的项目列表'!$C:$E,2,FALSE)</f>
        <v>4423961378</v>
      </c>
      <c r="G759" s="5">
        <f>IFERROR(VLOOKUP(C759,'[2]企业经营情况表（市场监管局）'!R$1:S$23,2,FALSE),0)</f>
        <v>0</v>
      </c>
      <c r="H759" s="5">
        <f>VLOOKUP(C759,'[1]7、重新确认支持的项目列表'!$C:$E,3,FALSE)</f>
        <v>0</v>
      </c>
      <c r="I759" s="13">
        <v>12800</v>
      </c>
      <c r="J759" s="14">
        <v>10000</v>
      </c>
      <c r="K759" s="14">
        <v>12800</v>
      </c>
      <c r="L759" s="20">
        <v>10000</v>
      </c>
    </row>
    <row r="760" spans="1:12" ht="24">
      <c r="A760" s="5">
        <v>756</v>
      </c>
      <c r="B760" s="6" t="s">
        <v>627</v>
      </c>
      <c r="C760" s="7" t="s">
        <v>803</v>
      </c>
      <c r="D760" s="7" t="s">
        <v>17</v>
      </c>
      <c r="E760" s="5" t="s">
        <v>611</v>
      </c>
      <c r="F760" s="5" t="str">
        <f>VLOOKUP(C760,'[1]7、重新确认支持的项目列表'!$C:$E,2,FALSE)</f>
        <v>442396885H</v>
      </c>
      <c r="G760" s="5">
        <f>IFERROR(VLOOKUP(C760,'[2]企业经营情况表（市场监管局）'!R$1:S$23,2,FALSE),0)</f>
        <v>0</v>
      </c>
      <c r="H760" s="5">
        <f>VLOOKUP(C760,'[1]7、重新确认支持的项目列表'!$C:$E,3,FALSE)</f>
        <v>0</v>
      </c>
      <c r="I760" s="13">
        <v>12800</v>
      </c>
      <c r="J760" s="14">
        <v>10000</v>
      </c>
      <c r="K760" s="14">
        <v>12800</v>
      </c>
      <c r="L760" s="20">
        <v>10000</v>
      </c>
    </row>
    <row r="761" spans="1:12" ht="24">
      <c r="A761" s="5">
        <v>757</v>
      </c>
      <c r="B761" s="6" t="s">
        <v>624</v>
      </c>
      <c r="C761" s="7" t="s">
        <v>804</v>
      </c>
      <c r="D761" s="7" t="s">
        <v>17</v>
      </c>
      <c r="E761" s="5" t="s">
        <v>611</v>
      </c>
      <c r="F761" s="5" t="str">
        <f>VLOOKUP(C761,'[1]7、重新确认支持的项目列表'!$C:$E,2,FALSE)</f>
        <v>442396851S</v>
      </c>
      <c r="G761" s="5">
        <f>IFERROR(VLOOKUP(C761,'[2]企业经营情况表（市场监管局）'!R$1:S$23,2,FALSE),0)</f>
        <v>0</v>
      </c>
      <c r="H761" s="5">
        <f>VLOOKUP(C761,'[1]7、重新确认支持的项目列表'!$C:$E,3,FALSE)</f>
        <v>288.23970000000003</v>
      </c>
      <c r="I761" s="13">
        <v>12800</v>
      </c>
      <c r="J761" s="14">
        <v>10000</v>
      </c>
      <c r="K761" s="14">
        <v>12800</v>
      </c>
      <c r="L761" s="20">
        <v>10000</v>
      </c>
    </row>
    <row r="762" spans="1:12" ht="24">
      <c r="A762" s="5">
        <v>758</v>
      </c>
      <c r="B762" s="6" t="s">
        <v>618</v>
      </c>
      <c r="C762" s="7" t="s">
        <v>804</v>
      </c>
      <c r="D762" s="7" t="s">
        <v>17</v>
      </c>
      <c r="E762" s="5" t="s">
        <v>611</v>
      </c>
      <c r="F762" s="5" t="str">
        <f>VLOOKUP(C762,'[1]7、重新确认支持的项目列表'!$C:$E,2,FALSE)</f>
        <v>442396851S</v>
      </c>
      <c r="G762" s="5">
        <f>IFERROR(VLOOKUP(C762,'[2]企业经营情况表（市场监管局）'!R$1:S$23,2,FALSE),0)</f>
        <v>0</v>
      </c>
      <c r="H762" s="5">
        <f>VLOOKUP(C762,'[1]7、重新确认支持的项目列表'!$C:$E,3,FALSE)</f>
        <v>288.23970000000003</v>
      </c>
      <c r="I762" s="13">
        <v>12800</v>
      </c>
      <c r="J762" s="14">
        <v>10000</v>
      </c>
      <c r="K762" s="14">
        <v>12800</v>
      </c>
      <c r="L762" s="20">
        <v>10000</v>
      </c>
    </row>
    <row r="763" spans="1:12" ht="24">
      <c r="A763" s="5">
        <v>759</v>
      </c>
      <c r="B763" s="6" t="s">
        <v>624</v>
      </c>
      <c r="C763" s="7" t="s">
        <v>805</v>
      </c>
      <c r="D763" s="7" t="s">
        <v>17</v>
      </c>
      <c r="E763" s="5" t="s">
        <v>611</v>
      </c>
      <c r="F763" s="5" t="str">
        <f>VLOOKUP(C763,'[1]7、重新确认支持的项目列表'!$C:$E,2,FALSE)</f>
        <v>无海关代码</v>
      </c>
      <c r="G763" s="5">
        <f>IFERROR(VLOOKUP(C763,'[2]企业经营情况表（市场监管局）'!R$1:S$23,2,FALSE),0)</f>
        <v>0</v>
      </c>
      <c r="H763" s="5">
        <f>VLOOKUP(C763,'[1]7、重新确认支持的项目列表'!$C:$E,3,FALSE)</f>
        <v>0</v>
      </c>
      <c r="I763" s="13">
        <v>12800</v>
      </c>
      <c r="J763" s="14">
        <v>10000</v>
      </c>
      <c r="K763" s="14">
        <v>12800</v>
      </c>
      <c r="L763" s="20">
        <v>10000</v>
      </c>
    </row>
    <row r="764" spans="1:12">
      <c r="A764" s="5">
        <v>760</v>
      </c>
      <c r="B764" s="6" t="s">
        <v>618</v>
      </c>
      <c r="C764" s="7" t="s">
        <v>806</v>
      </c>
      <c r="D764" s="7" t="s">
        <v>17</v>
      </c>
      <c r="E764" s="5" t="s">
        <v>611</v>
      </c>
      <c r="F764" s="5">
        <f>VLOOKUP(C764,'[1]7、重新确认支持的项目列表'!$C:$E,2,FALSE)</f>
        <v>4423963090</v>
      </c>
      <c r="G764" s="5">
        <f>IFERROR(VLOOKUP(C764,'[2]企业经营情况表（市场监管局）'!R$1:S$23,2,FALSE),0)</f>
        <v>0</v>
      </c>
      <c r="H764" s="5">
        <f>VLOOKUP(C764,'[1]7、重新确认支持的项目列表'!$C:$E,3,FALSE)</f>
        <v>49.993099999999998</v>
      </c>
      <c r="I764" s="13">
        <v>12800</v>
      </c>
      <c r="J764" s="14">
        <v>10000</v>
      </c>
      <c r="K764" s="14">
        <v>12800</v>
      </c>
      <c r="L764" s="20">
        <v>10000</v>
      </c>
    </row>
    <row r="765" spans="1:12" ht="24">
      <c r="A765" s="5">
        <v>761</v>
      </c>
      <c r="B765" s="6" t="s">
        <v>649</v>
      </c>
      <c r="C765" s="7" t="s">
        <v>806</v>
      </c>
      <c r="D765" s="7" t="s">
        <v>17</v>
      </c>
      <c r="E765" s="5" t="s">
        <v>611</v>
      </c>
      <c r="F765" s="5">
        <f>VLOOKUP(C765,'[1]7、重新确认支持的项目列表'!$C:$E,2,FALSE)</f>
        <v>4423963090</v>
      </c>
      <c r="G765" s="5">
        <f>IFERROR(VLOOKUP(C765,'[2]企业经营情况表（市场监管局）'!R$1:S$23,2,FALSE),0)</f>
        <v>0</v>
      </c>
      <c r="H765" s="5">
        <f>VLOOKUP(C765,'[1]7、重新确认支持的项目列表'!$C:$E,3,FALSE)</f>
        <v>49.993099999999998</v>
      </c>
      <c r="I765" s="13">
        <v>12800</v>
      </c>
      <c r="J765" s="14">
        <v>10000</v>
      </c>
      <c r="K765" s="14">
        <v>12800</v>
      </c>
      <c r="L765" s="20">
        <v>10000</v>
      </c>
    </row>
    <row r="766" spans="1:12" ht="24">
      <c r="A766" s="5">
        <v>762</v>
      </c>
      <c r="B766" s="6" t="s">
        <v>624</v>
      </c>
      <c r="C766" s="7" t="s">
        <v>807</v>
      </c>
      <c r="D766" s="7" t="s">
        <v>17</v>
      </c>
      <c r="E766" s="5" t="s">
        <v>611</v>
      </c>
      <c r="F766" s="5" t="str">
        <f>VLOOKUP(C766,'[1]7、重新确认支持的项目列表'!$C:$E,2,FALSE)</f>
        <v>无海关代码</v>
      </c>
      <c r="G766" s="5">
        <f>IFERROR(VLOOKUP(C766,'[2]企业经营情况表（市场监管局）'!R$1:S$23,2,FALSE),0)</f>
        <v>0</v>
      </c>
      <c r="H766" s="5">
        <f>VLOOKUP(C766,'[1]7、重新确认支持的项目列表'!$C:$E,3,FALSE)</f>
        <v>0</v>
      </c>
      <c r="I766" s="13">
        <v>12800</v>
      </c>
      <c r="J766" s="14">
        <v>10000</v>
      </c>
      <c r="K766" s="14">
        <v>12800</v>
      </c>
      <c r="L766" s="20">
        <v>10000</v>
      </c>
    </row>
    <row r="767" spans="1:12" ht="24">
      <c r="A767" s="5">
        <v>763</v>
      </c>
      <c r="B767" s="6" t="s">
        <v>615</v>
      </c>
      <c r="C767" s="7" t="s">
        <v>808</v>
      </c>
      <c r="D767" s="7" t="s">
        <v>17</v>
      </c>
      <c r="E767" s="5" t="s">
        <v>611</v>
      </c>
      <c r="F767" s="5">
        <f>VLOOKUP(C767,'[1]7、重新确认支持的项目列表'!$C:$E,2,FALSE)</f>
        <v>4423963482</v>
      </c>
      <c r="G767" s="5">
        <f>IFERROR(VLOOKUP(C767,'[2]企业经营情况表（市场监管局）'!R$1:S$23,2,FALSE),0)</f>
        <v>0</v>
      </c>
      <c r="H767" s="5">
        <f>VLOOKUP(C767,'[1]7、重新确认支持的项目列表'!$C:$E,3,FALSE)</f>
        <v>0</v>
      </c>
      <c r="I767" s="13">
        <v>12800</v>
      </c>
      <c r="J767" s="14">
        <v>10000</v>
      </c>
      <c r="K767" s="14">
        <v>12800</v>
      </c>
      <c r="L767" s="20">
        <v>10000</v>
      </c>
    </row>
    <row r="768" spans="1:12" ht="24">
      <c r="A768" s="5">
        <v>764</v>
      </c>
      <c r="B768" s="6" t="s">
        <v>624</v>
      </c>
      <c r="C768" s="7" t="s">
        <v>809</v>
      </c>
      <c r="D768" s="7" t="s">
        <v>17</v>
      </c>
      <c r="E768" s="5" t="s">
        <v>611</v>
      </c>
      <c r="F768" s="5" t="str">
        <f>VLOOKUP(C768,'[1]7、重新确认支持的项目列表'!$C:$E,2,FALSE)</f>
        <v>442396869G</v>
      </c>
      <c r="G768" s="5">
        <f>IFERROR(VLOOKUP(C768,'[2]企业经营情况表（市场监管局）'!R$1:S$23,2,FALSE),0)</f>
        <v>0</v>
      </c>
      <c r="H768" s="5">
        <f>VLOOKUP(C768,'[1]7、重新确认支持的项目列表'!$C:$E,3,FALSE)</f>
        <v>32.126399999999997</v>
      </c>
      <c r="I768" s="13">
        <v>12800</v>
      </c>
      <c r="J768" s="14">
        <v>10000</v>
      </c>
      <c r="K768" s="14">
        <v>12800</v>
      </c>
      <c r="L768" s="20">
        <v>10000</v>
      </c>
    </row>
    <row r="769" spans="1:12" ht="24">
      <c r="A769" s="5">
        <v>765</v>
      </c>
      <c r="B769" s="6" t="s">
        <v>618</v>
      </c>
      <c r="C769" s="7" t="s">
        <v>809</v>
      </c>
      <c r="D769" s="7" t="s">
        <v>17</v>
      </c>
      <c r="E769" s="5" t="s">
        <v>611</v>
      </c>
      <c r="F769" s="5" t="str">
        <f>VLOOKUP(C769,'[1]7、重新确认支持的项目列表'!$C:$E,2,FALSE)</f>
        <v>442396869G</v>
      </c>
      <c r="G769" s="5">
        <f>IFERROR(VLOOKUP(C769,'[2]企业经营情况表（市场监管局）'!R$1:S$23,2,FALSE),0)</f>
        <v>0</v>
      </c>
      <c r="H769" s="5">
        <f>VLOOKUP(C769,'[1]7、重新确认支持的项目列表'!$C:$E,3,FALSE)</f>
        <v>32.126399999999997</v>
      </c>
      <c r="I769" s="13">
        <v>12800</v>
      </c>
      <c r="J769" s="14">
        <v>10000</v>
      </c>
      <c r="K769" s="14">
        <v>12800</v>
      </c>
      <c r="L769" s="20">
        <v>10000</v>
      </c>
    </row>
    <row r="770" spans="1:12" ht="24">
      <c r="A770" s="5">
        <v>766</v>
      </c>
      <c r="B770" s="6" t="s">
        <v>615</v>
      </c>
      <c r="C770" s="7" t="s">
        <v>354</v>
      </c>
      <c r="D770" s="7" t="s">
        <v>17</v>
      </c>
      <c r="E770" s="5" t="s">
        <v>611</v>
      </c>
      <c r="F770" s="5">
        <f>VLOOKUP(C770,'[1]7、重新确认支持的项目列表'!$C:$E,2,FALSE)</f>
        <v>4423964205</v>
      </c>
      <c r="G770" s="5">
        <f>IFERROR(VLOOKUP(C770,'[2]企业经营情况表（市场监管局）'!R$1:S$23,2,FALSE),0)</f>
        <v>0</v>
      </c>
      <c r="H770" s="5">
        <f>VLOOKUP(C770,'[1]7、重新确认支持的项目列表'!$C:$E,3,FALSE)</f>
        <v>3164.1817000000001</v>
      </c>
      <c r="I770" s="13">
        <v>12800</v>
      </c>
      <c r="J770" s="14">
        <v>10000</v>
      </c>
      <c r="K770" s="14">
        <v>12800</v>
      </c>
      <c r="L770" s="20">
        <v>10000</v>
      </c>
    </row>
    <row r="771" spans="1:12">
      <c r="A771" s="5">
        <v>767</v>
      </c>
      <c r="B771" s="6" t="s">
        <v>652</v>
      </c>
      <c r="C771" s="7" t="s">
        <v>354</v>
      </c>
      <c r="D771" s="7" t="s">
        <v>17</v>
      </c>
      <c r="E771" s="5" t="s">
        <v>611</v>
      </c>
      <c r="F771" s="5">
        <f>VLOOKUP(C771,'[1]7、重新确认支持的项目列表'!$C:$E,2,FALSE)</f>
        <v>4423964205</v>
      </c>
      <c r="G771" s="5">
        <f>IFERROR(VLOOKUP(C771,'[2]企业经营情况表（市场监管局）'!R$1:S$23,2,FALSE),0)</f>
        <v>0</v>
      </c>
      <c r="H771" s="5">
        <f>VLOOKUP(C771,'[1]7、重新确认支持的项目列表'!$C:$E,3,FALSE)</f>
        <v>3164.1817000000001</v>
      </c>
      <c r="I771" s="13">
        <v>12800</v>
      </c>
      <c r="J771" s="14">
        <v>10000</v>
      </c>
      <c r="K771" s="14">
        <v>12800</v>
      </c>
      <c r="L771" s="20">
        <v>10000</v>
      </c>
    </row>
    <row r="772" spans="1:12">
      <c r="A772" s="5">
        <v>768</v>
      </c>
      <c r="B772" s="6" t="s">
        <v>624</v>
      </c>
      <c r="C772" s="7" t="s">
        <v>354</v>
      </c>
      <c r="D772" s="7" t="s">
        <v>17</v>
      </c>
      <c r="E772" s="5" t="s">
        <v>611</v>
      </c>
      <c r="F772" s="5">
        <f>VLOOKUP(C772,'[1]7、重新确认支持的项目列表'!$C:$E,2,FALSE)</f>
        <v>4423964205</v>
      </c>
      <c r="G772" s="5">
        <f>IFERROR(VLOOKUP(C772,'[2]企业经营情况表（市场监管局）'!R$1:S$23,2,FALSE),0)</f>
        <v>0</v>
      </c>
      <c r="H772" s="5">
        <f>VLOOKUP(C772,'[1]7、重新确认支持的项目列表'!$C:$E,3,FALSE)</f>
        <v>3164.1817000000001</v>
      </c>
      <c r="I772" s="13">
        <v>12800</v>
      </c>
      <c r="J772" s="14">
        <v>10000</v>
      </c>
      <c r="K772" s="14">
        <v>12800</v>
      </c>
      <c r="L772" s="20">
        <v>10000</v>
      </c>
    </row>
    <row r="773" spans="1:12">
      <c r="A773" s="5">
        <v>769</v>
      </c>
      <c r="B773" s="6" t="s">
        <v>618</v>
      </c>
      <c r="C773" s="7" t="s">
        <v>354</v>
      </c>
      <c r="D773" s="7" t="s">
        <v>17</v>
      </c>
      <c r="E773" s="5" t="s">
        <v>611</v>
      </c>
      <c r="F773" s="5">
        <f>VLOOKUP(C773,'[1]7、重新确认支持的项目列表'!$C:$E,2,FALSE)</f>
        <v>4423964205</v>
      </c>
      <c r="G773" s="5">
        <f>IFERROR(VLOOKUP(C773,'[2]企业经营情况表（市场监管局）'!R$1:S$23,2,FALSE),0)</f>
        <v>0</v>
      </c>
      <c r="H773" s="5">
        <f>VLOOKUP(C773,'[1]7、重新确认支持的项目列表'!$C:$E,3,FALSE)</f>
        <v>3164.1817000000001</v>
      </c>
      <c r="I773" s="13">
        <v>12800</v>
      </c>
      <c r="J773" s="14">
        <v>10000</v>
      </c>
      <c r="K773" s="14">
        <v>12800</v>
      </c>
      <c r="L773" s="20">
        <v>10000</v>
      </c>
    </row>
    <row r="774" spans="1:12" ht="24">
      <c r="A774" s="5">
        <v>770</v>
      </c>
      <c r="B774" s="6" t="s">
        <v>649</v>
      </c>
      <c r="C774" s="7" t="s">
        <v>354</v>
      </c>
      <c r="D774" s="7" t="s">
        <v>17</v>
      </c>
      <c r="E774" s="5" t="s">
        <v>611</v>
      </c>
      <c r="F774" s="5">
        <f>VLOOKUP(C774,'[1]7、重新确认支持的项目列表'!$C:$E,2,FALSE)</f>
        <v>4423964205</v>
      </c>
      <c r="G774" s="5">
        <f>IFERROR(VLOOKUP(C774,'[2]企业经营情况表（市场监管局）'!R$1:S$23,2,FALSE),0)</f>
        <v>0</v>
      </c>
      <c r="H774" s="5">
        <f>VLOOKUP(C774,'[1]7、重新确认支持的项目列表'!$C:$E,3,FALSE)</f>
        <v>3164.1817000000001</v>
      </c>
      <c r="I774" s="13">
        <v>12800</v>
      </c>
      <c r="J774" s="14">
        <v>10000</v>
      </c>
      <c r="K774" s="14">
        <v>12800</v>
      </c>
      <c r="L774" s="20">
        <v>10000</v>
      </c>
    </row>
    <row r="775" spans="1:12" ht="24">
      <c r="A775" s="5">
        <v>771</v>
      </c>
      <c r="B775" s="6" t="s">
        <v>648</v>
      </c>
      <c r="C775" s="7" t="s">
        <v>810</v>
      </c>
      <c r="D775" s="7" t="s">
        <v>17</v>
      </c>
      <c r="E775" s="5" t="s">
        <v>611</v>
      </c>
      <c r="F775" s="5" t="str">
        <f>VLOOKUP(C775,'[1]7、重新确认支持的项目列表'!$C:$E,2,FALSE)</f>
        <v>44239688E3</v>
      </c>
      <c r="G775" s="5">
        <f>IFERROR(VLOOKUP(C775,'[2]企业经营情况表（市场监管局）'!R$1:S$23,2,FALSE),0)</f>
        <v>0</v>
      </c>
      <c r="H775" s="5">
        <f>VLOOKUP(C775,'[1]7、重新确认支持的项目列表'!$C:$E,3,FALSE)</f>
        <v>0</v>
      </c>
      <c r="I775" s="13">
        <v>22000</v>
      </c>
      <c r="J775" s="14">
        <v>10000</v>
      </c>
      <c r="K775" s="14">
        <v>22000</v>
      </c>
      <c r="L775" s="20">
        <v>10000</v>
      </c>
    </row>
    <row r="776" spans="1:12" ht="24">
      <c r="A776" s="5">
        <v>772</v>
      </c>
      <c r="B776" s="6" t="s">
        <v>615</v>
      </c>
      <c r="C776" s="7" t="s">
        <v>811</v>
      </c>
      <c r="D776" s="7" t="s">
        <v>17</v>
      </c>
      <c r="E776" s="5" t="s">
        <v>611</v>
      </c>
      <c r="F776" s="5">
        <f>VLOOKUP(C776,'[1]7、重新确认支持的项目列表'!$C:$E,2,FALSE)</f>
        <v>4423965346</v>
      </c>
      <c r="G776" s="5">
        <f>IFERROR(VLOOKUP(C776,'[2]企业经营情况表（市场监管局）'!R$1:S$23,2,FALSE),0)</f>
        <v>0</v>
      </c>
      <c r="H776" s="5">
        <f>VLOOKUP(C776,'[1]7、重新确认支持的项目列表'!$C:$E,3,FALSE)</f>
        <v>0</v>
      </c>
      <c r="I776" s="13">
        <v>12800</v>
      </c>
      <c r="J776" s="14">
        <v>10000</v>
      </c>
      <c r="K776" s="14">
        <v>12800</v>
      </c>
      <c r="L776" s="20">
        <v>10000</v>
      </c>
    </row>
    <row r="777" spans="1:12" ht="24">
      <c r="A777" s="5">
        <v>773</v>
      </c>
      <c r="B777" s="6" t="s">
        <v>615</v>
      </c>
      <c r="C777" s="7" t="s">
        <v>812</v>
      </c>
      <c r="D777" s="7" t="s">
        <v>17</v>
      </c>
      <c r="E777" s="5" t="s">
        <v>611</v>
      </c>
      <c r="F777" s="5" t="str">
        <f>VLOOKUP(C777,'[1]7、重新确认支持的项目列表'!$C:$E,2,FALSE)</f>
        <v>442396865D</v>
      </c>
      <c r="G777" s="5">
        <f>IFERROR(VLOOKUP(C777,'[2]企业经营情况表（市场监管局）'!R$1:S$23,2,FALSE),0)</f>
        <v>0</v>
      </c>
      <c r="H777" s="5">
        <f>VLOOKUP(C777,'[1]7、重新确认支持的项目列表'!$C:$E,3,FALSE)</f>
        <v>0</v>
      </c>
      <c r="I777" s="13">
        <v>12800</v>
      </c>
      <c r="J777" s="14">
        <v>10000</v>
      </c>
      <c r="K777" s="14">
        <v>12800</v>
      </c>
      <c r="L777" s="20">
        <v>10000</v>
      </c>
    </row>
    <row r="778" spans="1:12" ht="24">
      <c r="A778" s="5">
        <v>774</v>
      </c>
      <c r="B778" s="6" t="s">
        <v>615</v>
      </c>
      <c r="C778" s="7" t="s">
        <v>813</v>
      </c>
      <c r="D778" s="7" t="s">
        <v>17</v>
      </c>
      <c r="E778" s="5" t="s">
        <v>611</v>
      </c>
      <c r="F778" s="5" t="str">
        <f>VLOOKUP(C778,'[1]7、重新确认支持的项目列表'!$C:$E,2,FALSE)</f>
        <v>4401963GRF</v>
      </c>
      <c r="G778" s="5">
        <f>IFERROR(VLOOKUP(C778,'[2]企业经营情况表（市场监管局）'!R$1:S$23,2,FALSE),0)</f>
        <v>0</v>
      </c>
      <c r="H778" s="5">
        <v>8017327</v>
      </c>
      <c r="I778" s="13">
        <v>12800</v>
      </c>
      <c r="J778" s="14">
        <v>10000</v>
      </c>
      <c r="K778" s="14">
        <v>12800</v>
      </c>
      <c r="L778" s="20">
        <v>10000</v>
      </c>
    </row>
    <row r="779" spans="1:12">
      <c r="A779" s="5">
        <v>775</v>
      </c>
      <c r="B779" s="6" t="s">
        <v>658</v>
      </c>
      <c r="C779" s="7" t="s">
        <v>814</v>
      </c>
      <c r="D779" s="7" t="s">
        <v>17</v>
      </c>
      <c r="E779" s="5" t="s">
        <v>611</v>
      </c>
      <c r="F779" s="5">
        <f>VLOOKUP(C779,'[1]7、重新确认支持的项目列表'!$C:$E,2,FALSE)</f>
        <v>4423962606</v>
      </c>
      <c r="G779" s="5">
        <f>IFERROR(VLOOKUP(C779,'[2]企业经营情况表（市场监管局）'!R$1:S$23,2,FALSE),0)</f>
        <v>0</v>
      </c>
      <c r="H779" s="5">
        <f>VLOOKUP(C779,'[1]7、重新确认支持的项目列表'!$C:$E,3,FALSE)</f>
        <v>0</v>
      </c>
      <c r="I779" s="13">
        <v>12800</v>
      </c>
      <c r="J779" s="14">
        <v>10000</v>
      </c>
      <c r="K779" s="14">
        <v>12800</v>
      </c>
      <c r="L779" s="20">
        <v>10000</v>
      </c>
    </row>
    <row r="780" spans="1:12" ht="24">
      <c r="A780" s="5">
        <v>776</v>
      </c>
      <c r="B780" s="6" t="s">
        <v>629</v>
      </c>
      <c r="C780" s="7" t="s">
        <v>815</v>
      </c>
      <c r="D780" s="7" t="s">
        <v>17</v>
      </c>
      <c r="E780" s="5" t="s">
        <v>611</v>
      </c>
      <c r="F780" s="5">
        <f>VLOOKUP(C780,'[1]7、重新确认支持的项目列表'!$C:$E,2,FALSE)</f>
        <v>4423962867</v>
      </c>
      <c r="G780" s="5">
        <f>IFERROR(VLOOKUP(C780,'[2]企业经营情况表（市场监管局）'!R$1:S$23,2,FALSE),0)</f>
        <v>0</v>
      </c>
      <c r="H780" s="5">
        <f>VLOOKUP(C780,'[1]7、重新确认支持的项目列表'!$C:$E,3,FALSE)</f>
        <v>59.311900000000001</v>
      </c>
      <c r="I780" s="13">
        <v>13018.8679245283</v>
      </c>
      <c r="J780" s="14">
        <v>10000</v>
      </c>
      <c r="K780" s="14">
        <v>13800</v>
      </c>
      <c r="L780" s="20">
        <v>10000</v>
      </c>
    </row>
    <row r="781" spans="1:12" ht="24">
      <c r="A781" s="5">
        <v>777</v>
      </c>
      <c r="B781" s="6" t="s">
        <v>816</v>
      </c>
      <c r="C781" s="7" t="s">
        <v>815</v>
      </c>
      <c r="D781" s="7" t="s">
        <v>17</v>
      </c>
      <c r="E781" s="5" t="s">
        <v>611</v>
      </c>
      <c r="F781" s="5">
        <f>VLOOKUP(C781,'[1]7、重新确认支持的项目列表'!$C:$E,2,FALSE)</f>
        <v>4423962867</v>
      </c>
      <c r="G781" s="5">
        <f>IFERROR(VLOOKUP(C781,'[2]企业经营情况表（市场监管局）'!R$1:S$23,2,FALSE),0)</f>
        <v>0</v>
      </c>
      <c r="H781" s="5">
        <f>VLOOKUP(C781,'[1]7、重新确认支持的项目列表'!$C:$E,3,FALSE)</f>
        <v>59.311900000000001</v>
      </c>
      <c r="I781" s="13">
        <v>13018.8679245283</v>
      </c>
      <c r="J781" s="14">
        <v>10000</v>
      </c>
      <c r="K781" s="14">
        <v>13800</v>
      </c>
      <c r="L781" s="20">
        <v>10000</v>
      </c>
    </row>
    <row r="782" spans="1:12" ht="24">
      <c r="A782" s="5">
        <v>778</v>
      </c>
      <c r="B782" s="6" t="s">
        <v>613</v>
      </c>
      <c r="C782" s="7" t="s">
        <v>817</v>
      </c>
      <c r="D782" s="7" t="s">
        <v>17</v>
      </c>
      <c r="E782" s="5" t="s">
        <v>611</v>
      </c>
      <c r="F782" s="5">
        <f>VLOOKUP(C782,'[1]7、重新确认支持的项目列表'!$C:$E,2,FALSE)</f>
        <v>4423968813</v>
      </c>
      <c r="G782" s="5">
        <f>IFERROR(VLOOKUP(C782,'[2]企业经营情况表（市场监管局）'!R$1:S$23,2,FALSE),0)</f>
        <v>0</v>
      </c>
      <c r="H782" s="5">
        <f>VLOOKUP(C782,'[1]7、重新确认支持的项目列表'!$C:$E,3,FALSE)</f>
        <v>0</v>
      </c>
      <c r="I782" s="13">
        <v>12800</v>
      </c>
      <c r="J782" s="14">
        <v>10000</v>
      </c>
      <c r="K782" s="14">
        <v>12800</v>
      </c>
      <c r="L782" s="20">
        <v>10000</v>
      </c>
    </row>
    <row r="783" spans="1:12" ht="24">
      <c r="A783" s="5">
        <v>779</v>
      </c>
      <c r="B783" s="6" t="s">
        <v>658</v>
      </c>
      <c r="C783" s="7" t="s">
        <v>818</v>
      </c>
      <c r="D783" s="7" t="s">
        <v>17</v>
      </c>
      <c r="E783" s="5" t="s">
        <v>611</v>
      </c>
      <c r="F783" s="5" t="str">
        <f>VLOOKUP(C783,'[1]7、重新确认支持的项目列表'!$C:$E,2,FALSE)</f>
        <v>44239688CW</v>
      </c>
      <c r="G783" s="5">
        <f>IFERROR(VLOOKUP(C783,'[2]企业经营情况表（市场监管局）'!R$1:S$23,2,FALSE),0)</f>
        <v>0</v>
      </c>
      <c r="H783" s="5">
        <f>VLOOKUP(C783,'[1]7、重新确认支持的项目列表'!$C:$E,3,FALSE)</f>
        <v>0</v>
      </c>
      <c r="I783" s="13">
        <v>12800</v>
      </c>
      <c r="J783" s="14">
        <v>10000</v>
      </c>
      <c r="K783" s="14">
        <v>12800</v>
      </c>
      <c r="L783" s="20">
        <v>10000</v>
      </c>
    </row>
    <row r="784" spans="1:12" ht="24">
      <c r="A784" s="5">
        <v>780</v>
      </c>
      <c r="B784" s="6" t="s">
        <v>622</v>
      </c>
      <c r="C784" s="7" t="s">
        <v>819</v>
      </c>
      <c r="D784" s="7" t="s">
        <v>17</v>
      </c>
      <c r="E784" s="5" t="s">
        <v>611</v>
      </c>
      <c r="F784" s="5" t="str">
        <f>VLOOKUP(C784,'[1]7、重新确认支持的项目列表'!$C:$E,2,FALSE)</f>
        <v>44239609A4</v>
      </c>
      <c r="G784" s="5">
        <f>IFERROR(VLOOKUP(C784,'[2]企业经营情况表（市场监管局）'!R$1:S$23,2,FALSE),0)</f>
        <v>0</v>
      </c>
      <c r="H784" s="5">
        <f>VLOOKUP(C784,'[1]7、重新确认支持的项目列表'!$C:$E,3,FALSE)</f>
        <v>197.2457</v>
      </c>
      <c r="I784" s="13">
        <v>12800</v>
      </c>
      <c r="J784" s="14">
        <v>10000</v>
      </c>
      <c r="K784" s="14">
        <v>12800</v>
      </c>
      <c r="L784" s="20">
        <v>10000</v>
      </c>
    </row>
    <row r="785" spans="1:12" ht="24">
      <c r="A785" s="5">
        <v>781</v>
      </c>
      <c r="B785" s="6" t="s">
        <v>624</v>
      </c>
      <c r="C785" s="7" t="s">
        <v>819</v>
      </c>
      <c r="D785" s="7" t="s">
        <v>17</v>
      </c>
      <c r="E785" s="5" t="s">
        <v>611</v>
      </c>
      <c r="F785" s="5" t="str">
        <f>VLOOKUP(C785,'[1]7、重新确认支持的项目列表'!$C:$E,2,FALSE)</f>
        <v>44239609A4</v>
      </c>
      <c r="G785" s="5">
        <f>IFERROR(VLOOKUP(C785,'[2]企业经营情况表（市场监管局）'!R$1:S$23,2,FALSE),0)</f>
        <v>0</v>
      </c>
      <c r="H785" s="5">
        <f>VLOOKUP(C785,'[1]7、重新确认支持的项目列表'!$C:$E,3,FALSE)</f>
        <v>197.2457</v>
      </c>
      <c r="I785" s="13">
        <v>12800</v>
      </c>
      <c r="J785" s="14">
        <v>10000</v>
      </c>
      <c r="K785" s="14">
        <v>12800</v>
      </c>
      <c r="L785" s="20">
        <v>10000</v>
      </c>
    </row>
    <row r="786" spans="1:12" ht="24">
      <c r="A786" s="5">
        <v>782</v>
      </c>
      <c r="B786" s="6" t="s">
        <v>618</v>
      </c>
      <c r="C786" s="7" t="s">
        <v>819</v>
      </c>
      <c r="D786" s="7" t="s">
        <v>17</v>
      </c>
      <c r="E786" s="5" t="s">
        <v>611</v>
      </c>
      <c r="F786" s="5" t="str">
        <f>VLOOKUP(C786,'[1]7、重新确认支持的项目列表'!$C:$E,2,FALSE)</f>
        <v>44239609A4</v>
      </c>
      <c r="G786" s="5">
        <f>IFERROR(VLOOKUP(C786,'[2]企业经营情况表（市场监管局）'!R$1:S$23,2,FALSE),0)</f>
        <v>0</v>
      </c>
      <c r="H786" s="5">
        <f>VLOOKUP(C786,'[1]7、重新确认支持的项目列表'!$C:$E,3,FALSE)</f>
        <v>197.2457</v>
      </c>
      <c r="I786" s="13">
        <v>12800</v>
      </c>
      <c r="J786" s="14">
        <v>10000</v>
      </c>
      <c r="K786" s="14">
        <v>12800</v>
      </c>
      <c r="L786" s="20">
        <v>10000</v>
      </c>
    </row>
    <row r="787" spans="1:12">
      <c r="A787" s="5">
        <v>783</v>
      </c>
      <c r="B787" s="6" t="s">
        <v>648</v>
      </c>
      <c r="C787" s="7" t="s">
        <v>820</v>
      </c>
      <c r="D787" s="7" t="s">
        <v>17</v>
      </c>
      <c r="E787" s="5" t="s">
        <v>611</v>
      </c>
      <c r="F787" s="5">
        <f>VLOOKUP(C787,'[1]7、重新确认支持的项目列表'!$C:$E,2,FALSE)</f>
        <v>4423962687</v>
      </c>
      <c r="G787" s="5">
        <f>IFERROR(VLOOKUP(C787,'[2]企业经营情况表（市场监管局）'!R$1:S$23,2,FALSE),0)</f>
        <v>0</v>
      </c>
      <c r="H787" s="5">
        <f>VLOOKUP(C787,'[1]7、重新确认支持的项目列表'!$C:$E,3,FALSE)</f>
        <v>0</v>
      </c>
      <c r="I787" s="13">
        <v>21933</v>
      </c>
      <c r="J787" s="14">
        <v>10000</v>
      </c>
      <c r="K787" s="14">
        <v>21933</v>
      </c>
      <c r="L787" s="20">
        <v>10000</v>
      </c>
    </row>
    <row r="788" spans="1:12">
      <c r="A788" s="5">
        <v>784</v>
      </c>
      <c r="B788" s="21" t="s">
        <v>632</v>
      </c>
      <c r="C788" s="7" t="s">
        <v>821</v>
      </c>
      <c r="D788" s="7" t="s">
        <v>17</v>
      </c>
      <c r="E788" s="5" t="s">
        <v>611</v>
      </c>
      <c r="F788" s="5">
        <f>VLOOKUP(C788,'[1]7、重新确认支持的项目列表'!$C:$E,2,FALSE)</f>
        <v>4423964161</v>
      </c>
      <c r="G788" s="5">
        <f>IFERROR(VLOOKUP(C788,'[2]企业经营情况表（市场监管局）'!R$1:S$23,2,FALSE),0)</f>
        <v>0</v>
      </c>
      <c r="H788" s="5">
        <f>VLOOKUP(C788,'[1]7、重新确认支持的项目列表'!$C:$E,3,FALSE)</f>
        <v>0</v>
      </c>
      <c r="I788" s="13">
        <v>10000</v>
      </c>
      <c r="J788" s="14">
        <v>12800</v>
      </c>
      <c r="K788" s="14">
        <v>12800</v>
      </c>
      <c r="L788" s="20">
        <v>10000</v>
      </c>
    </row>
    <row r="789" spans="1:12" ht="24">
      <c r="A789" s="5">
        <v>785</v>
      </c>
      <c r="B789" s="6" t="s">
        <v>615</v>
      </c>
      <c r="C789" s="7" t="s">
        <v>822</v>
      </c>
      <c r="D789" s="7" t="s">
        <v>17</v>
      </c>
      <c r="E789" s="5" t="s">
        <v>611</v>
      </c>
      <c r="F789" s="5" t="str">
        <f>VLOOKUP(C789,'[1]7、重新确认支持的项目列表'!$C:$E,2,FALSE)</f>
        <v>44239687TM</v>
      </c>
      <c r="G789" s="5">
        <f>IFERROR(VLOOKUP(C789,'[2]企业经营情况表（市场监管局）'!R$1:S$23,2,FALSE),0)</f>
        <v>0</v>
      </c>
      <c r="H789" s="5">
        <f>VLOOKUP(C789,'[1]7、重新确认支持的项目列表'!$C:$E,3,FALSE)</f>
        <v>0</v>
      </c>
      <c r="I789" s="13">
        <v>12800</v>
      </c>
      <c r="J789" s="14">
        <v>10000</v>
      </c>
      <c r="K789" s="14">
        <v>12800</v>
      </c>
      <c r="L789" s="20">
        <v>10000</v>
      </c>
    </row>
    <row r="790" spans="1:12" ht="24">
      <c r="A790" s="5">
        <v>786</v>
      </c>
      <c r="B790" s="6" t="s">
        <v>618</v>
      </c>
      <c r="C790" s="7" t="s">
        <v>823</v>
      </c>
      <c r="D790" s="7" t="s">
        <v>17</v>
      </c>
      <c r="E790" s="5" t="s">
        <v>611</v>
      </c>
      <c r="F790" s="5" t="str">
        <f>VLOOKUP(C790,'[1]7、重新确认支持的项目列表'!$C:$E,2,FALSE)</f>
        <v>44239687PW</v>
      </c>
      <c r="G790" s="5">
        <f>IFERROR(VLOOKUP(C790,'[2]企业经营情况表（市场监管局）'!R$1:S$23,2,FALSE),0)</f>
        <v>0</v>
      </c>
      <c r="H790" s="5">
        <f>VLOOKUP(C790,'[1]7、重新确认支持的项目列表'!$C:$E,3,FALSE)</f>
        <v>2010.2748999999999</v>
      </c>
      <c r="I790" s="13">
        <v>12800</v>
      </c>
      <c r="J790" s="14">
        <v>10000</v>
      </c>
      <c r="K790" s="14">
        <v>12800</v>
      </c>
      <c r="L790" s="20">
        <v>10000</v>
      </c>
    </row>
    <row r="791" spans="1:12" ht="24">
      <c r="A791" s="5">
        <v>787</v>
      </c>
      <c r="B791" s="6" t="s">
        <v>622</v>
      </c>
      <c r="C791" s="7" t="s">
        <v>823</v>
      </c>
      <c r="D791" s="7" t="s">
        <v>17</v>
      </c>
      <c r="E791" s="5" t="s">
        <v>611</v>
      </c>
      <c r="F791" s="5" t="str">
        <f>VLOOKUP(C791,'[1]7、重新确认支持的项目列表'!$C:$E,2,FALSE)</f>
        <v>44239687PW</v>
      </c>
      <c r="G791" s="5">
        <f>IFERROR(VLOOKUP(C791,'[2]企业经营情况表（市场监管局）'!R$1:S$23,2,FALSE),0)</f>
        <v>0</v>
      </c>
      <c r="H791" s="5">
        <f>VLOOKUP(C791,'[1]7、重新确认支持的项目列表'!$C:$E,3,FALSE)</f>
        <v>2010.2748999999999</v>
      </c>
      <c r="I791" s="13">
        <v>12800</v>
      </c>
      <c r="J791" s="14">
        <v>10000</v>
      </c>
      <c r="K791" s="14">
        <v>12800</v>
      </c>
      <c r="L791" s="20">
        <v>10000</v>
      </c>
    </row>
    <row r="792" spans="1:12" ht="24">
      <c r="A792" s="5">
        <v>788</v>
      </c>
      <c r="B792" s="6" t="s">
        <v>672</v>
      </c>
      <c r="C792" s="7" t="s">
        <v>355</v>
      </c>
      <c r="D792" s="7" t="s">
        <v>17</v>
      </c>
      <c r="E792" s="5" t="s">
        <v>611</v>
      </c>
      <c r="F792" s="5">
        <f>VLOOKUP(C792,'[1]7、重新确认支持的项目列表'!$C:$E,2,FALSE)</f>
        <v>4423962484</v>
      </c>
      <c r="G792" s="5">
        <f>IFERROR(VLOOKUP(C792,'[2]企业经营情况表（市场监管局）'!R$1:S$23,2,FALSE),0)</f>
        <v>0</v>
      </c>
      <c r="H792" s="5">
        <f>VLOOKUP(C792,'[1]7、重新确认支持的项目列表'!$C:$E,3,FALSE)</f>
        <v>1656.4344000000001</v>
      </c>
      <c r="I792" s="13">
        <v>36800</v>
      </c>
      <c r="J792" s="14">
        <v>10000</v>
      </c>
      <c r="K792" s="14">
        <v>33800</v>
      </c>
      <c r="L792" s="20">
        <v>10000</v>
      </c>
    </row>
    <row r="793" spans="1:12" ht="24">
      <c r="A793" s="5">
        <v>789</v>
      </c>
      <c r="B793" s="6" t="s">
        <v>674</v>
      </c>
      <c r="C793" s="7" t="s">
        <v>355</v>
      </c>
      <c r="D793" s="7" t="s">
        <v>17</v>
      </c>
      <c r="E793" s="5" t="s">
        <v>611</v>
      </c>
      <c r="F793" s="5">
        <f>VLOOKUP(C793,'[1]7、重新确认支持的项目列表'!$C:$E,2,FALSE)</f>
        <v>4423962484</v>
      </c>
      <c r="G793" s="5">
        <f>IFERROR(VLOOKUP(C793,'[2]企业经营情况表（市场监管局）'!R$1:S$23,2,FALSE),0)</f>
        <v>0</v>
      </c>
      <c r="H793" s="5">
        <f>VLOOKUP(C793,'[1]7、重新确认支持的项目列表'!$C:$E,3,FALSE)</f>
        <v>1656.4344000000001</v>
      </c>
      <c r="I793" s="13">
        <v>36800</v>
      </c>
      <c r="J793" s="14">
        <v>10000</v>
      </c>
      <c r="K793" s="14">
        <v>33800</v>
      </c>
      <c r="L793" s="20">
        <v>10000</v>
      </c>
    </row>
    <row r="794" spans="1:12" ht="24">
      <c r="A794" s="5">
        <v>790</v>
      </c>
      <c r="B794" s="6" t="s">
        <v>648</v>
      </c>
      <c r="C794" s="7" t="s">
        <v>824</v>
      </c>
      <c r="D794" s="7" t="s">
        <v>17</v>
      </c>
      <c r="E794" s="5" t="s">
        <v>611</v>
      </c>
      <c r="F794" s="5">
        <f>VLOOKUP(C794,'[1]7、重新确认支持的项目列表'!$C:$E,2,FALSE)</f>
        <v>4423964238</v>
      </c>
      <c r="G794" s="5">
        <f>IFERROR(VLOOKUP(C794,'[2]企业经营情况表（市场监管局）'!R$1:S$23,2,FALSE),0)</f>
        <v>0</v>
      </c>
      <c r="H794" s="5">
        <f>VLOOKUP(C794,'[1]7、重新确认支持的项目列表'!$C:$E,3,FALSE)</f>
        <v>165.95769999999999</v>
      </c>
      <c r="I794" s="13">
        <v>12933</v>
      </c>
      <c r="J794" s="14">
        <v>10000</v>
      </c>
      <c r="K794" s="14">
        <v>12933</v>
      </c>
      <c r="L794" s="20">
        <v>10000</v>
      </c>
    </row>
    <row r="795" spans="1:12" ht="24">
      <c r="A795" s="5">
        <v>791</v>
      </c>
      <c r="B795" s="6" t="s">
        <v>609</v>
      </c>
      <c r="C795" s="7" t="s">
        <v>824</v>
      </c>
      <c r="D795" s="7" t="s">
        <v>17</v>
      </c>
      <c r="E795" s="5" t="s">
        <v>611</v>
      </c>
      <c r="F795" s="5">
        <f>VLOOKUP(C795,'[1]7、重新确认支持的项目列表'!$C:$E,2,FALSE)</f>
        <v>4423964238</v>
      </c>
      <c r="G795" s="5">
        <f>IFERROR(VLOOKUP(C795,'[2]企业经营情况表（市场监管局）'!R$1:S$23,2,FALSE),0)</f>
        <v>0</v>
      </c>
      <c r="H795" s="5">
        <f>VLOOKUP(C795,'[1]7、重新确认支持的项目列表'!$C:$E,3,FALSE)</f>
        <v>165.95769999999999</v>
      </c>
      <c r="I795" s="13">
        <v>12933</v>
      </c>
      <c r="J795" s="14">
        <v>10000</v>
      </c>
      <c r="K795" s="14">
        <v>12933</v>
      </c>
      <c r="L795" s="20">
        <v>10000</v>
      </c>
    </row>
    <row r="796" spans="1:12" ht="24">
      <c r="A796" s="5">
        <v>792</v>
      </c>
      <c r="B796" s="6" t="s">
        <v>612</v>
      </c>
      <c r="C796" s="7" t="s">
        <v>824</v>
      </c>
      <c r="D796" s="7" t="s">
        <v>17</v>
      </c>
      <c r="E796" s="5" t="s">
        <v>611</v>
      </c>
      <c r="F796" s="5">
        <f>VLOOKUP(C796,'[1]7、重新确认支持的项目列表'!$C:$E,2,FALSE)</f>
        <v>4423964238</v>
      </c>
      <c r="G796" s="5">
        <f>IFERROR(VLOOKUP(C796,'[2]企业经营情况表（市场监管局）'!R$1:S$23,2,FALSE),0)</f>
        <v>0</v>
      </c>
      <c r="H796" s="5">
        <f>VLOOKUP(C796,'[1]7、重新确认支持的项目列表'!$C:$E,3,FALSE)</f>
        <v>165.95769999999999</v>
      </c>
      <c r="I796" s="13">
        <v>12934</v>
      </c>
      <c r="J796" s="14">
        <v>10000</v>
      </c>
      <c r="K796" s="14">
        <v>12934</v>
      </c>
      <c r="L796" s="20">
        <v>10000</v>
      </c>
    </row>
    <row r="797" spans="1:12" ht="24">
      <c r="A797" s="5">
        <v>793</v>
      </c>
      <c r="B797" s="6" t="s">
        <v>751</v>
      </c>
      <c r="C797" s="7" t="s">
        <v>825</v>
      </c>
      <c r="D797" s="7" t="s">
        <v>17</v>
      </c>
      <c r="E797" s="5" t="s">
        <v>611</v>
      </c>
      <c r="F797" s="5">
        <f>VLOOKUP(C797,'[1]7、重新确认支持的项目列表'!$C:$E,2,FALSE)</f>
        <v>4423965476</v>
      </c>
      <c r="G797" s="5">
        <f>IFERROR(VLOOKUP(C797,'[2]企业经营情况表（市场监管局）'!R$1:S$23,2,FALSE),0)</f>
        <v>0</v>
      </c>
      <c r="H797" s="5">
        <f>VLOOKUP(C797,'[1]7、重新确认支持的项目列表'!$C:$E,3,FALSE)</f>
        <v>706.42859999999996</v>
      </c>
      <c r="I797" s="13">
        <v>36800</v>
      </c>
      <c r="J797" s="14">
        <v>10000</v>
      </c>
      <c r="K797" s="14">
        <v>33800</v>
      </c>
      <c r="L797" s="20">
        <v>10000</v>
      </c>
    </row>
    <row r="798" spans="1:12">
      <c r="A798" s="5">
        <v>794</v>
      </c>
      <c r="B798" s="6" t="s">
        <v>624</v>
      </c>
      <c r="C798" s="7" t="s">
        <v>826</v>
      </c>
      <c r="D798" s="7" t="s">
        <v>17</v>
      </c>
      <c r="E798" s="5" t="s">
        <v>611</v>
      </c>
      <c r="F798" s="5">
        <f>VLOOKUP(C798,'[1]7、重新确认支持的项目列表'!$C:$E,2,FALSE)</f>
        <v>4423968679</v>
      </c>
      <c r="G798" s="5">
        <f>IFERROR(VLOOKUP(C798,'[2]企业经营情况表（市场监管局）'!R$1:S$23,2,FALSE),0)</f>
        <v>0</v>
      </c>
      <c r="H798" s="5">
        <f>VLOOKUP(C798,'[1]7、重新确认支持的项目列表'!$C:$E,3,FALSE)</f>
        <v>14409.790300000001</v>
      </c>
      <c r="I798" s="13">
        <v>12800</v>
      </c>
      <c r="J798" s="14">
        <v>10000</v>
      </c>
      <c r="K798" s="14">
        <v>12800</v>
      </c>
      <c r="L798" s="20">
        <v>10000</v>
      </c>
    </row>
    <row r="799" spans="1:12">
      <c r="A799" s="5">
        <v>795</v>
      </c>
      <c r="B799" s="6" t="s">
        <v>618</v>
      </c>
      <c r="C799" s="7" t="s">
        <v>826</v>
      </c>
      <c r="D799" s="7" t="s">
        <v>17</v>
      </c>
      <c r="E799" s="5" t="s">
        <v>611</v>
      </c>
      <c r="F799" s="5">
        <f>VLOOKUP(C799,'[1]7、重新确认支持的项目列表'!$C:$E,2,FALSE)</f>
        <v>4423968679</v>
      </c>
      <c r="G799" s="5">
        <f>IFERROR(VLOOKUP(C799,'[2]企业经营情况表（市场监管局）'!R$1:S$23,2,FALSE),0)</f>
        <v>0</v>
      </c>
      <c r="H799" s="5">
        <f>VLOOKUP(C799,'[1]7、重新确认支持的项目列表'!$C:$E,3,FALSE)</f>
        <v>14409.790300000001</v>
      </c>
      <c r="I799" s="13">
        <v>12800</v>
      </c>
      <c r="J799" s="14">
        <v>10000</v>
      </c>
      <c r="K799" s="14">
        <v>12800</v>
      </c>
      <c r="L799" s="20">
        <v>10000</v>
      </c>
    </row>
    <row r="800" spans="1:12" ht="24">
      <c r="A800" s="5">
        <v>796</v>
      </c>
      <c r="B800" s="6" t="s">
        <v>649</v>
      </c>
      <c r="C800" s="7" t="s">
        <v>826</v>
      </c>
      <c r="D800" s="7" t="s">
        <v>17</v>
      </c>
      <c r="E800" s="5" t="s">
        <v>611</v>
      </c>
      <c r="F800" s="5">
        <f>VLOOKUP(C800,'[1]7、重新确认支持的项目列表'!$C:$E,2,FALSE)</f>
        <v>4423968679</v>
      </c>
      <c r="G800" s="5">
        <f>IFERROR(VLOOKUP(C800,'[2]企业经营情况表（市场监管局）'!R$1:S$23,2,FALSE),0)</f>
        <v>0</v>
      </c>
      <c r="H800" s="5">
        <f>VLOOKUP(C800,'[1]7、重新确认支持的项目列表'!$C:$E,3,FALSE)</f>
        <v>14409.790300000001</v>
      </c>
      <c r="I800" s="13">
        <v>12800</v>
      </c>
      <c r="J800" s="14">
        <v>10000</v>
      </c>
      <c r="K800" s="14">
        <v>12800</v>
      </c>
      <c r="L800" s="20">
        <v>10000</v>
      </c>
    </row>
    <row r="801" spans="1:12">
      <c r="A801" s="5">
        <v>797</v>
      </c>
      <c r="B801" s="6" t="s">
        <v>658</v>
      </c>
      <c r="C801" s="7" t="s">
        <v>827</v>
      </c>
      <c r="D801" s="7" t="s">
        <v>17</v>
      </c>
      <c r="E801" s="5" t="s">
        <v>611</v>
      </c>
      <c r="F801" s="5">
        <f>VLOOKUP(C801,'[1]7、重新确认支持的项目列表'!$C:$E,2,FALSE)</f>
        <v>4423961619</v>
      </c>
      <c r="G801" s="5">
        <f>IFERROR(VLOOKUP(C801,'[2]企业经营情况表（市场监管局）'!R$1:S$23,2,FALSE),0)</f>
        <v>0</v>
      </c>
      <c r="H801" s="5">
        <f>VLOOKUP(C801,'[1]7、重新确认支持的项目列表'!$C:$E,3,FALSE)</f>
        <v>14332.7801</v>
      </c>
      <c r="I801" s="13">
        <v>12800</v>
      </c>
      <c r="J801" s="14">
        <v>10000</v>
      </c>
      <c r="K801" s="14">
        <v>12800</v>
      </c>
      <c r="L801" s="20">
        <v>10000</v>
      </c>
    </row>
    <row r="802" spans="1:12">
      <c r="A802" s="5">
        <v>798</v>
      </c>
      <c r="B802" s="6" t="s">
        <v>624</v>
      </c>
      <c r="C802" s="7" t="s">
        <v>827</v>
      </c>
      <c r="D802" s="7" t="s">
        <v>17</v>
      </c>
      <c r="E802" s="5" t="s">
        <v>611</v>
      </c>
      <c r="F802" s="5">
        <f>VLOOKUP(C802,'[1]7、重新确认支持的项目列表'!$C:$E,2,FALSE)</f>
        <v>4423961619</v>
      </c>
      <c r="G802" s="5">
        <f>IFERROR(VLOOKUP(C802,'[2]企业经营情况表（市场监管局）'!R$1:S$23,2,FALSE),0)</f>
        <v>0</v>
      </c>
      <c r="H802" s="5">
        <f>VLOOKUP(C802,'[1]7、重新确认支持的项目列表'!$C:$E,3,FALSE)</f>
        <v>14332.7801</v>
      </c>
      <c r="I802" s="13">
        <v>12800</v>
      </c>
      <c r="J802" s="14">
        <v>10000</v>
      </c>
      <c r="K802" s="14">
        <v>12800</v>
      </c>
      <c r="L802" s="20">
        <v>10000</v>
      </c>
    </row>
    <row r="803" spans="1:12" ht="24">
      <c r="A803" s="5">
        <v>799</v>
      </c>
      <c r="B803" s="6" t="s">
        <v>649</v>
      </c>
      <c r="C803" s="7" t="s">
        <v>827</v>
      </c>
      <c r="D803" s="7" t="s">
        <v>17</v>
      </c>
      <c r="E803" s="5" t="s">
        <v>611</v>
      </c>
      <c r="F803" s="5">
        <f>VLOOKUP(C803,'[1]7、重新确认支持的项目列表'!$C:$E,2,FALSE)</f>
        <v>4423961619</v>
      </c>
      <c r="G803" s="5">
        <f>IFERROR(VLOOKUP(C803,'[2]企业经营情况表（市场监管局）'!R$1:S$23,2,FALSE),0)</f>
        <v>0</v>
      </c>
      <c r="H803" s="5">
        <f>VLOOKUP(C803,'[1]7、重新确认支持的项目列表'!$C:$E,3,FALSE)</f>
        <v>14332.7801</v>
      </c>
      <c r="I803" s="13">
        <v>12800</v>
      </c>
      <c r="J803" s="14">
        <v>10000</v>
      </c>
      <c r="K803" s="14">
        <v>12800</v>
      </c>
      <c r="L803" s="20">
        <v>10000</v>
      </c>
    </row>
    <row r="804" spans="1:12" ht="24">
      <c r="A804" s="5">
        <v>800</v>
      </c>
      <c r="B804" s="6" t="s">
        <v>615</v>
      </c>
      <c r="C804" s="7" t="s">
        <v>828</v>
      </c>
      <c r="D804" s="7" t="s">
        <v>17</v>
      </c>
      <c r="E804" s="5" t="s">
        <v>611</v>
      </c>
      <c r="F804" s="5" t="str">
        <f>VLOOKUP(C804,'[1]7、重新确认支持的项目列表'!$C:$E,2,FALSE)</f>
        <v>44239686R1</v>
      </c>
      <c r="G804" s="5">
        <f>IFERROR(VLOOKUP(C804,'[2]企业经营情况表（市场监管局）'!R$1:S$23,2,FALSE),0)</f>
        <v>0</v>
      </c>
      <c r="H804" s="5">
        <f>VLOOKUP(C804,'[1]7、重新确认支持的项目列表'!$C:$E,3,FALSE)</f>
        <v>50.621200000000002</v>
      </c>
      <c r="I804" s="13">
        <v>12800</v>
      </c>
      <c r="J804" s="14">
        <v>10000</v>
      </c>
      <c r="K804" s="14">
        <v>12800</v>
      </c>
      <c r="L804" s="20">
        <v>10000</v>
      </c>
    </row>
    <row r="805" spans="1:12" ht="24">
      <c r="A805" s="5">
        <v>801</v>
      </c>
      <c r="B805" s="6" t="s">
        <v>622</v>
      </c>
      <c r="C805" s="7" t="s">
        <v>828</v>
      </c>
      <c r="D805" s="7" t="s">
        <v>17</v>
      </c>
      <c r="E805" s="5" t="s">
        <v>611</v>
      </c>
      <c r="F805" s="5" t="str">
        <f>VLOOKUP(C805,'[1]7、重新确认支持的项目列表'!$C:$E,2,FALSE)</f>
        <v>44239686R1</v>
      </c>
      <c r="G805" s="5">
        <f>IFERROR(VLOOKUP(C805,'[2]企业经营情况表（市场监管局）'!R$1:S$23,2,FALSE),0)</f>
        <v>0</v>
      </c>
      <c r="H805" s="5">
        <f>VLOOKUP(C805,'[1]7、重新确认支持的项目列表'!$C:$E,3,FALSE)</f>
        <v>50.621200000000002</v>
      </c>
      <c r="I805" s="13">
        <v>12800</v>
      </c>
      <c r="J805" s="14">
        <v>10000</v>
      </c>
      <c r="K805" s="14">
        <v>12800</v>
      </c>
      <c r="L805" s="20">
        <v>10000</v>
      </c>
    </row>
    <row r="806" spans="1:12">
      <c r="A806" s="5">
        <v>802</v>
      </c>
      <c r="B806" s="6" t="s">
        <v>627</v>
      </c>
      <c r="C806" s="7" t="s">
        <v>829</v>
      </c>
      <c r="D806" s="7" t="s">
        <v>17</v>
      </c>
      <c r="E806" s="5" t="s">
        <v>611</v>
      </c>
      <c r="F806" s="5">
        <f>VLOOKUP(C806,'[1]7、重新确认支持的项目列表'!$C:$E,2,FALSE)</f>
        <v>4423961483</v>
      </c>
      <c r="G806" s="5">
        <f>IFERROR(VLOOKUP(C806,'[2]企业经营情况表（市场监管局）'!R$1:S$23,2,FALSE),0)</f>
        <v>0</v>
      </c>
      <c r="H806" s="5">
        <f>VLOOKUP(C806,'[1]7、重新确认支持的项目列表'!$C:$E,3,FALSE)</f>
        <v>944.99270000000001</v>
      </c>
      <c r="I806" s="13">
        <v>12800</v>
      </c>
      <c r="J806" s="14">
        <v>10000</v>
      </c>
      <c r="K806" s="14">
        <v>12800</v>
      </c>
      <c r="L806" s="20">
        <v>10000</v>
      </c>
    </row>
    <row r="807" spans="1:12">
      <c r="A807" s="5">
        <v>803</v>
      </c>
      <c r="B807" s="6" t="s">
        <v>622</v>
      </c>
      <c r="C807" s="7" t="s">
        <v>829</v>
      </c>
      <c r="D807" s="7" t="s">
        <v>17</v>
      </c>
      <c r="E807" s="5" t="s">
        <v>611</v>
      </c>
      <c r="F807" s="5">
        <f>VLOOKUP(C807,'[1]7、重新确认支持的项目列表'!$C:$E,2,FALSE)</f>
        <v>4423961483</v>
      </c>
      <c r="G807" s="5">
        <f>IFERROR(VLOOKUP(C807,'[2]企业经营情况表（市场监管局）'!R$1:S$23,2,FALSE),0)</f>
        <v>0</v>
      </c>
      <c r="H807" s="5">
        <f>VLOOKUP(C807,'[1]7、重新确认支持的项目列表'!$C:$E,3,FALSE)</f>
        <v>944.99270000000001</v>
      </c>
      <c r="I807" s="13">
        <v>12800</v>
      </c>
      <c r="J807" s="14">
        <v>10000</v>
      </c>
      <c r="K807" s="14">
        <v>12800</v>
      </c>
      <c r="L807" s="20">
        <v>10000</v>
      </c>
    </row>
    <row r="808" spans="1:12">
      <c r="A808" s="5">
        <v>804</v>
      </c>
      <c r="B808" s="6" t="s">
        <v>624</v>
      </c>
      <c r="C808" s="7" t="s">
        <v>829</v>
      </c>
      <c r="D808" s="7" t="s">
        <v>17</v>
      </c>
      <c r="E808" s="5" t="s">
        <v>611</v>
      </c>
      <c r="F808" s="5">
        <f>VLOOKUP(C808,'[1]7、重新确认支持的项目列表'!$C:$E,2,FALSE)</f>
        <v>4423961483</v>
      </c>
      <c r="G808" s="5">
        <f>IFERROR(VLOOKUP(C808,'[2]企业经营情况表（市场监管局）'!R$1:S$23,2,FALSE),0)</f>
        <v>0</v>
      </c>
      <c r="H808" s="5">
        <f>VLOOKUP(C808,'[1]7、重新确认支持的项目列表'!$C:$E,3,FALSE)</f>
        <v>944.99270000000001</v>
      </c>
      <c r="I808" s="13">
        <v>12800</v>
      </c>
      <c r="J808" s="14">
        <v>10000</v>
      </c>
      <c r="K808" s="14">
        <v>12800</v>
      </c>
      <c r="L808" s="20">
        <v>10000</v>
      </c>
    </row>
    <row r="809" spans="1:12">
      <c r="A809" s="5">
        <v>805</v>
      </c>
      <c r="B809" s="6" t="s">
        <v>618</v>
      </c>
      <c r="C809" s="7" t="s">
        <v>829</v>
      </c>
      <c r="D809" s="7" t="s">
        <v>17</v>
      </c>
      <c r="E809" s="5" t="s">
        <v>611</v>
      </c>
      <c r="F809" s="5">
        <f>VLOOKUP(C809,'[1]7、重新确认支持的项目列表'!$C:$E,2,FALSE)</f>
        <v>4423961483</v>
      </c>
      <c r="G809" s="5">
        <f>IFERROR(VLOOKUP(C809,'[2]企业经营情况表（市场监管局）'!R$1:S$23,2,FALSE),0)</f>
        <v>0</v>
      </c>
      <c r="H809" s="5">
        <f>VLOOKUP(C809,'[1]7、重新确认支持的项目列表'!$C:$E,3,FALSE)</f>
        <v>944.99270000000001</v>
      </c>
      <c r="I809" s="13">
        <v>12800</v>
      </c>
      <c r="J809" s="14">
        <v>10000</v>
      </c>
      <c r="K809" s="14">
        <v>12800</v>
      </c>
      <c r="L809" s="20">
        <v>10000</v>
      </c>
    </row>
    <row r="810" spans="1:12" ht="24">
      <c r="A810" s="5">
        <v>806</v>
      </c>
      <c r="B810" s="6" t="s">
        <v>632</v>
      </c>
      <c r="C810" s="7" t="s">
        <v>830</v>
      </c>
      <c r="D810" s="7" t="s">
        <v>17</v>
      </c>
      <c r="E810" s="5" t="s">
        <v>611</v>
      </c>
      <c r="F810" s="5" t="str">
        <f>VLOOKUP(C810,'[1]7、重新确认支持的项目列表'!$C:$E,2,FALSE)</f>
        <v>44239686C3</v>
      </c>
      <c r="G810" s="5">
        <f>IFERROR(VLOOKUP(C810,'[2]企业经营情况表（市场监管局）'!R$1:S$23,2,FALSE),0)</f>
        <v>0</v>
      </c>
      <c r="H810" s="5">
        <f>VLOOKUP(C810,'[1]7、重新确认支持的项目列表'!$C:$E,3,FALSE)</f>
        <v>38.180500000000002</v>
      </c>
      <c r="I810" s="13">
        <v>12800</v>
      </c>
      <c r="J810" s="14">
        <v>10000</v>
      </c>
      <c r="K810" s="14">
        <v>12800</v>
      </c>
      <c r="L810" s="20">
        <v>10000</v>
      </c>
    </row>
    <row r="811" spans="1:12" ht="24">
      <c r="A811" s="5">
        <v>807</v>
      </c>
      <c r="B811" s="6" t="s">
        <v>615</v>
      </c>
      <c r="C811" s="7" t="s">
        <v>830</v>
      </c>
      <c r="D811" s="7" t="s">
        <v>17</v>
      </c>
      <c r="E811" s="5" t="s">
        <v>611</v>
      </c>
      <c r="F811" s="5" t="str">
        <f>VLOOKUP(C811,'[1]7、重新确认支持的项目列表'!$C:$E,2,FALSE)</f>
        <v>44239686C3</v>
      </c>
      <c r="G811" s="5">
        <f>IFERROR(VLOOKUP(C811,'[2]企业经营情况表（市场监管局）'!R$1:S$23,2,FALSE),0)</f>
        <v>0</v>
      </c>
      <c r="H811" s="5">
        <f>VLOOKUP(C811,'[1]7、重新确认支持的项目列表'!$C:$E,3,FALSE)</f>
        <v>38.180500000000002</v>
      </c>
      <c r="I811" s="13">
        <v>12800</v>
      </c>
      <c r="J811" s="14">
        <v>10000</v>
      </c>
      <c r="K811" s="14">
        <v>12800</v>
      </c>
      <c r="L811" s="20">
        <v>10000</v>
      </c>
    </row>
    <row r="812" spans="1:12" ht="24">
      <c r="A812" s="5">
        <v>808</v>
      </c>
      <c r="B812" s="6" t="s">
        <v>831</v>
      </c>
      <c r="C812" s="7" t="s">
        <v>356</v>
      </c>
      <c r="D812" s="7" t="s">
        <v>17</v>
      </c>
      <c r="E812" s="5" t="s">
        <v>611</v>
      </c>
      <c r="F812" s="5" t="str">
        <f>VLOOKUP(C812,'[1]7、重新确认支持的项目列表'!$C:$E,2,FALSE)</f>
        <v>44239687WC</v>
      </c>
      <c r="G812" s="5">
        <f>IFERROR(VLOOKUP(C812,'[2]企业经营情况表（市场监管局）'!R$1:S$23,2,FALSE),0)</f>
        <v>0</v>
      </c>
      <c r="H812" s="5">
        <v>0</v>
      </c>
      <c r="I812" s="13">
        <v>25000</v>
      </c>
      <c r="J812" s="14">
        <v>10000</v>
      </c>
      <c r="K812" s="14">
        <v>25000</v>
      </c>
      <c r="L812" s="20">
        <v>10000</v>
      </c>
    </row>
    <row r="813" spans="1:12" ht="24">
      <c r="A813" s="5">
        <v>809</v>
      </c>
      <c r="B813" s="6" t="s">
        <v>617</v>
      </c>
      <c r="C813" s="7" t="s">
        <v>832</v>
      </c>
      <c r="D813" s="7" t="s">
        <v>17</v>
      </c>
      <c r="E813" s="5" t="s">
        <v>611</v>
      </c>
      <c r="F813" s="5" t="str">
        <f>VLOOKUP(C813,'[1]7、重新确认支持的项目列表'!$C:$E,2,FALSE)</f>
        <v>442396891A</v>
      </c>
      <c r="G813" s="5">
        <f>IFERROR(VLOOKUP(C813,'[2]企业经营情况表（市场监管局）'!R$1:S$23,2,FALSE),0)</f>
        <v>0</v>
      </c>
      <c r="H813" s="5">
        <f>VLOOKUP(C813,'[1]7、重新确认支持的项目列表'!$C:$E,3,FALSE)</f>
        <v>17.311399999999999</v>
      </c>
      <c r="I813" s="13">
        <v>12800</v>
      </c>
      <c r="J813" s="14">
        <v>10000</v>
      </c>
      <c r="K813" s="14">
        <v>12800</v>
      </c>
      <c r="L813" s="20">
        <v>10000</v>
      </c>
    </row>
    <row r="814" spans="1:12" ht="24">
      <c r="A814" s="5">
        <v>810</v>
      </c>
      <c r="B814" s="6" t="s">
        <v>624</v>
      </c>
      <c r="C814" s="7" t="s">
        <v>832</v>
      </c>
      <c r="D814" s="7" t="s">
        <v>17</v>
      </c>
      <c r="E814" s="5" t="s">
        <v>611</v>
      </c>
      <c r="F814" s="5" t="str">
        <f>VLOOKUP(C814,'[1]7、重新确认支持的项目列表'!$C:$E,2,FALSE)</f>
        <v>442396891A</v>
      </c>
      <c r="G814" s="5">
        <f>IFERROR(VLOOKUP(C814,'[2]企业经营情况表（市场监管局）'!R$1:S$23,2,FALSE),0)</f>
        <v>0</v>
      </c>
      <c r="H814" s="5">
        <f>VLOOKUP(C814,'[1]7、重新确认支持的项目列表'!$C:$E,3,FALSE)</f>
        <v>17.311399999999999</v>
      </c>
      <c r="I814" s="13">
        <v>12800</v>
      </c>
      <c r="J814" s="14">
        <v>10000</v>
      </c>
      <c r="K814" s="14">
        <v>12800</v>
      </c>
      <c r="L814" s="20">
        <v>10000</v>
      </c>
    </row>
    <row r="815" spans="1:12" ht="24">
      <c r="A815" s="5">
        <v>811</v>
      </c>
      <c r="B815" s="6" t="s">
        <v>833</v>
      </c>
      <c r="C815" s="7" t="s">
        <v>834</v>
      </c>
      <c r="D815" s="7" t="s">
        <v>17</v>
      </c>
      <c r="E815" s="5" t="s">
        <v>611</v>
      </c>
      <c r="F815" s="5">
        <f>VLOOKUP(C815,'[1]7、重新确认支持的项目列表'!$C:$E,2,FALSE)</f>
        <v>4423961516</v>
      </c>
      <c r="G815" s="5">
        <f>IFERROR(VLOOKUP(C815,'[2]企业经营情况表（市场监管局）'!R$1:S$23,2,FALSE),0)</f>
        <v>0</v>
      </c>
      <c r="H815" s="5">
        <f>VLOOKUP(C815,'[1]7、重新确认支持的项目列表'!$C:$E,3,FALSE)</f>
        <v>11483.8855</v>
      </c>
      <c r="I815" s="13">
        <v>13800</v>
      </c>
      <c r="J815" s="14">
        <v>10000</v>
      </c>
      <c r="K815" s="14">
        <v>13800</v>
      </c>
      <c r="L815" s="20">
        <v>10000</v>
      </c>
    </row>
    <row r="816" spans="1:12" ht="24">
      <c r="A816" s="5">
        <v>812</v>
      </c>
      <c r="B816" s="6" t="s">
        <v>629</v>
      </c>
      <c r="C816" s="7" t="s">
        <v>834</v>
      </c>
      <c r="D816" s="7" t="s">
        <v>17</v>
      </c>
      <c r="E816" s="5" t="s">
        <v>611</v>
      </c>
      <c r="F816" s="5">
        <f>VLOOKUP(C816,'[1]7、重新确认支持的项目列表'!$C:$E,2,FALSE)</f>
        <v>4423961516</v>
      </c>
      <c r="G816" s="5">
        <f>IFERROR(VLOOKUP(C816,'[2]企业经营情况表（市场监管局）'!R$1:S$23,2,FALSE),0)</f>
        <v>0</v>
      </c>
      <c r="H816" s="5">
        <f>VLOOKUP(C816,'[1]7、重新确认支持的项目列表'!$C:$E,3,FALSE)</f>
        <v>11483.8855</v>
      </c>
      <c r="I816" s="13">
        <v>13800</v>
      </c>
      <c r="J816" s="14">
        <v>10000</v>
      </c>
      <c r="K816" s="14">
        <v>13800</v>
      </c>
      <c r="L816" s="20">
        <v>10000</v>
      </c>
    </row>
    <row r="817" spans="1:12" ht="24">
      <c r="A817" s="5">
        <v>813</v>
      </c>
      <c r="B817" s="6" t="s">
        <v>615</v>
      </c>
      <c r="C817" s="7" t="s">
        <v>835</v>
      </c>
      <c r="D817" s="7" t="s">
        <v>17</v>
      </c>
      <c r="E817" s="5" t="s">
        <v>611</v>
      </c>
      <c r="F817" s="5" t="str">
        <f>VLOOKUP(C817,'[1]7、重新确认支持的项目列表'!$C:$E,2,FALSE)</f>
        <v>44239686HP</v>
      </c>
      <c r="G817" s="5">
        <f>IFERROR(VLOOKUP(C817,'[2]企业经营情况表（市场监管局）'!R$1:S$23,2,FALSE),0)</f>
        <v>0</v>
      </c>
      <c r="H817" s="5">
        <f>VLOOKUP(C817,'[1]7、重新确认支持的项目列表'!$C:$E,3,FALSE)</f>
        <v>0</v>
      </c>
      <c r="I817" s="13">
        <v>12800</v>
      </c>
      <c r="J817" s="14">
        <v>10000</v>
      </c>
      <c r="K817" s="14">
        <v>12800</v>
      </c>
      <c r="L817" s="20">
        <v>10000</v>
      </c>
    </row>
    <row r="818" spans="1:12" ht="24">
      <c r="A818" s="5">
        <v>814</v>
      </c>
      <c r="B818" s="6" t="s">
        <v>831</v>
      </c>
      <c r="C818" s="7" t="s">
        <v>360</v>
      </c>
      <c r="D818" s="7" t="s">
        <v>17</v>
      </c>
      <c r="E818" s="5" t="s">
        <v>611</v>
      </c>
      <c r="F818" s="5" t="s">
        <v>183</v>
      </c>
      <c r="G818" s="5">
        <f>IFERROR(VLOOKUP(C818,'[2]企业经营情况表（市场监管局）'!R$1:S$23,2,FALSE),0)</f>
        <v>0</v>
      </c>
      <c r="H818" s="5">
        <v>0</v>
      </c>
      <c r="I818" s="13">
        <v>36800</v>
      </c>
      <c r="J818" s="14">
        <v>10000</v>
      </c>
      <c r="K818" s="14">
        <v>33800</v>
      </c>
      <c r="L818" s="20">
        <v>10000</v>
      </c>
    </row>
    <row r="819" spans="1:12">
      <c r="A819" s="5">
        <v>815</v>
      </c>
      <c r="B819" s="6" t="s">
        <v>624</v>
      </c>
      <c r="C819" s="7" t="s">
        <v>836</v>
      </c>
      <c r="D819" s="7" t="s">
        <v>17</v>
      </c>
      <c r="E819" s="5" t="s">
        <v>611</v>
      </c>
      <c r="F819" s="5">
        <f>VLOOKUP(C819,'[1]7、重新确认支持的项目列表'!$C:$E,2,FALSE)</f>
        <v>4423964958</v>
      </c>
      <c r="G819" s="5">
        <f>IFERROR(VLOOKUP(C819,'[2]企业经营情况表（市场监管局）'!R$1:S$23,2,FALSE),0)</f>
        <v>0</v>
      </c>
      <c r="H819" s="5">
        <f>VLOOKUP(C819,'[1]7、重新确认支持的项目列表'!$C:$E,3,FALSE)</f>
        <v>434.95440000000002</v>
      </c>
      <c r="I819" s="13">
        <v>12800</v>
      </c>
      <c r="J819" s="14">
        <v>10000</v>
      </c>
      <c r="K819" s="14">
        <v>12800</v>
      </c>
      <c r="L819" s="20">
        <v>10000</v>
      </c>
    </row>
    <row r="820" spans="1:12">
      <c r="A820" s="5">
        <v>816</v>
      </c>
      <c r="B820" s="6" t="s">
        <v>618</v>
      </c>
      <c r="C820" s="7" t="s">
        <v>836</v>
      </c>
      <c r="D820" s="7" t="s">
        <v>17</v>
      </c>
      <c r="E820" s="5" t="s">
        <v>611</v>
      </c>
      <c r="F820" s="5">
        <f>VLOOKUP(C820,'[1]7、重新确认支持的项目列表'!$C:$E,2,FALSE)</f>
        <v>4423964958</v>
      </c>
      <c r="G820" s="5">
        <f>IFERROR(VLOOKUP(C820,'[2]企业经营情况表（市场监管局）'!R$1:S$23,2,FALSE),0)</f>
        <v>0</v>
      </c>
      <c r="H820" s="5">
        <f>VLOOKUP(C820,'[1]7、重新确认支持的项目列表'!$C:$E,3,FALSE)</f>
        <v>434.95440000000002</v>
      </c>
      <c r="I820" s="13">
        <v>12800</v>
      </c>
      <c r="J820" s="14">
        <v>10000</v>
      </c>
      <c r="K820" s="14">
        <v>12800</v>
      </c>
      <c r="L820" s="20">
        <v>10000</v>
      </c>
    </row>
    <row r="821" spans="1:12" ht="24">
      <c r="A821" s="5">
        <v>817</v>
      </c>
      <c r="B821" s="6" t="s">
        <v>649</v>
      </c>
      <c r="C821" s="7" t="s">
        <v>836</v>
      </c>
      <c r="D821" s="7" t="s">
        <v>17</v>
      </c>
      <c r="E821" s="5" t="s">
        <v>611</v>
      </c>
      <c r="F821" s="5">
        <f>VLOOKUP(C821,'[1]7、重新确认支持的项目列表'!$C:$E,2,FALSE)</f>
        <v>4423964958</v>
      </c>
      <c r="G821" s="5">
        <f>IFERROR(VLOOKUP(C821,'[2]企业经营情况表（市场监管局）'!R$1:S$23,2,FALSE),0)</f>
        <v>0</v>
      </c>
      <c r="H821" s="5">
        <f>VLOOKUP(C821,'[1]7、重新确认支持的项目列表'!$C:$E,3,FALSE)</f>
        <v>434.95440000000002</v>
      </c>
      <c r="I821" s="13">
        <v>12075.47</v>
      </c>
      <c r="J821" s="14">
        <v>9660</v>
      </c>
      <c r="K821" s="14">
        <v>12800</v>
      </c>
      <c r="L821" s="20">
        <v>9660</v>
      </c>
    </row>
    <row r="822" spans="1:12" ht="24">
      <c r="A822" s="5">
        <v>818</v>
      </c>
      <c r="B822" s="6" t="s">
        <v>618</v>
      </c>
      <c r="C822" s="7" t="s">
        <v>837</v>
      </c>
      <c r="D822" s="7" t="s">
        <v>17</v>
      </c>
      <c r="E822" s="5" t="s">
        <v>611</v>
      </c>
      <c r="F822" s="5" t="str">
        <f>VLOOKUP(C822,'[1]7、重新确认支持的项目列表'!$C:$E,2,FALSE)</f>
        <v>无海关代码</v>
      </c>
      <c r="G822" s="5">
        <f>IFERROR(VLOOKUP(C822,'[2]企业经营情况表（市场监管局）'!R$1:S$23,2,FALSE),0)</f>
        <v>0</v>
      </c>
      <c r="H822" s="5">
        <f>VLOOKUP(C822,'[1]7、重新确认支持的项目列表'!$C:$E,3,FALSE)</f>
        <v>0</v>
      </c>
      <c r="I822" s="13">
        <v>12800</v>
      </c>
      <c r="J822" s="14">
        <v>10000</v>
      </c>
      <c r="K822" s="14">
        <v>12800</v>
      </c>
      <c r="L822" s="20">
        <v>10000</v>
      </c>
    </row>
    <row r="823" spans="1:12" ht="24">
      <c r="A823" s="5">
        <v>819</v>
      </c>
      <c r="B823" s="6" t="s">
        <v>672</v>
      </c>
      <c r="C823" s="7" t="s">
        <v>361</v>
      </c>
      <c r="D823" s="7" t="s">
        <v>17</v>
      </c>
      <c r="E823" s="5" t="s">
        <v>611</v>
      </c>
      <c r="F823" s="5" t="str">
        <f>VLOOKUP(C823,'[1]7、重新确认支持的项目列表'!$C:$E,2,FALSE)</f>
        <v>44239686FR</v>
      </c>
      <c r="G823" s="5">
        <f>IFERROR(VLOOKUP(C823,'[2]企业经营情况表（市场监管局）'!R$1:S$23,2,FALSE),0)</f>
        <v>0</v>
      </c>
      <c r="H823" s="5">
        <f>VLOOKUP(C823,'[1]7、重新确认支持的项目列表'!$C:$E,3,FALSE)</f>
        <v>91.978899999999996</v>
      </c>
      <c r="I823" s="13">
        <v>25000</v>
      </c>
      <c r="J823" s="14">
        <v>10000</v>
      </c>
      <c r="K823" s="14">
        <v>22000</v>
      </c>
      <c r="L823" s="20">
        <v>10000</v>
      </c>
    </row>
    <row r="824" spans="1:12" ht="24">
      <c r="A824" s="5">
        <v>820</v>
      </c>
      <c r="B824" s="6" t="s">
        <v>674</v>
      </c>
      <c r="C824" s="7" t="s">
        <v>361</v>
      </c>
      <c r="D824" s="7" t="s">
        <v>17</v>
      </c>
      <c r="E824" s="5" t="s">
        <v>611</v>
      </c>
      <c r="F824" s="5" t="str">
        <f>VLOOKUP(C824,'[1]7、重新确认支持的项目列表'!$C:$E,2,FALSE)</f>
        <v>44239686FR</v>
      </c>
      <c r="G824" s="5">
        <f>IFERROR(VLOOKUP(C824,'[2]企业经营情况表（市场监管局）'!R$1:S$23,2,FALSE),0)</f>
        <v>0</v>
      </c>
      <c r="H824" s="5">
        <f>VLOOKUP(C824,'[1]7、重新确认支持的项目列表'!$C:$E,3,FALSE)</f>
        <v>91.978899999999996</v>
      </c>
      <c r="I824" s="13">
        <v>25000</v>
      </c>
      <c r="J824" s="14">
        <v>10000</v>
      </c>
      <c r="K824" s="14">
        <v>22000</v>
      </c>
      <c r="L824" s="20">
        <v>10000</v>
      </c>
    </row>
    <row r="825" spans="1:12">
      <c r="A825" s="5">
        <v>821</v>
      </c>
      <c r="B825" s="6" t="s">
        <v>624</v>
      </c>
      <c r="C825" s="7" t="s">
        <v>838</v>
      </c>
      <c r="D825" s="7" t="s">
        <v>17</v>
      </c>
      <c r="E825" s="5" t="s">
        <v>611</v>
      </c>
      <c r="F825" s="5">
        <f>VLOOKUP(C825,'[1]7、重新确认支持的项目列表'!$C:$E,2,FALSE)</f>
        <v>4423968841</v>
      </c>
      <c r="G825" s="5">
        <f>IFERROR(VLOOKUP(C825,'[2]企业经营情况表（市场监管局）'!R$1:S$23,2,FALSE),0)</f>
        <v>0</v>
      </c>
      <c r="H825" s="5">
        <f>VLOOKUP(C825,'[1]7、重新确认支持的项目列表'!$C:$E,3,FALSE)</f>
        <v>126.9122</v>
      </c>
      <c r="I825" s="13">
        <v>12800</v>
      </c>
      <c r="J825" s="14">
        <v>10000</v>
      </c>
      <c r="K825" s="14">
        <v>12800</v>
      </c>
      <c r="L825" s="20">
        <v>10000</v>
      </c>
    </row>
    <row r="826" spans="1:12">
      <c r="A826" s="5">
        <v>822</v>
      </c>
      <c r="B826" s="6" t="s">
        <v>613</v>
      </c>
      <c r="C826" s="7" t="s">
        <v>838</v>
      </c>
      <c r="D826" s="7" t="s">
        <v>17</v>
      </c>
      <c r="E826" s="5" t="s">
        <v>611</v>
      </c>
      <c r="F826" s="5">
        <f>VLOOKUP(C826,'[1]7、重新确认支持的项目列表'!$C:$E,2,FALSE)</f>
        <v>4423968841</v>
      </c>
      <c r="G826" s="5">
        <f>IFERROR(VLOOKUP(C826,'[2]企业经营情况表（市场监管局）'!R$1:S$23,2,FALSE),0)</f>
        <v>0</v>
      </c>
      <c r="H826" s="5">
        <f>VLOOKUP(C826,'[1]7、重新确认支持的项目列表'!$C:$E,3,FALSE)</f>
        <v>126.9122</v>
      </c>
      <c r="I826" s="13">
        <v>12800</v>
      </c>
      <c r="J826" s="14">
        <v>10000</v>
      </c>
      <c r="K826" s="14">
        <v>12800</v>
      </c>
      <c r="L826" s="20">
        <v>10000</v>
      </c>
    </row>
    <row r="827" spans="1:12" ht="24">
      <c r="A827" s="5">
        <v>823</v>
      </c>
      <c r="B827" s="6" t="s">
        <v>649</v>
      </c>
      <c r="C827" s="7" t="s">
        <v>838</v>
      </c>
      <c r="D827" s="7" t="s">
        <v>17</v>
      </c>
      <c r="E827" s="5" t="s">
        <v>611</v>
      </c>
      <c r="F827" s="5">
        <f>VLOOKUP(C827,'[1]7、重新确认支持的项目列表'!$C:$E,2,FALSE)</f>
        <v>4423968841</v>
      </c>
      <c r="G827" s="5">
        <f>IFERROR(VLOOKUP(C827,'[2]企业经营情况表（市场监管局）'!R$1:S$23,2,FALSE),0)</f>
        <v>0</v>
      </c>
      <c r="H827" s="5">
        <f>VLOOKUP(C827,'[1]7、重新确认支持的项目列表'!$C:$E,3,FALSE)</f>
        <v>126.9122</v>
      </c>
      <c r="I827" s="13">
        <v>12800</v>
      </c>
      <c r="J827" s="14">
        <v>10000</v>
      </c>
      <c r="K827" s="14">
        <v>12800</v>
      </c>
      <c r="L827" s="20">
        <v>10000</v>
      </c>
    </row>
    <row r="828" spans="1:12" ht="24">
      <c r="A828" s="5">
        <v>824</v>
      </c>
      <c r="B828" s="6" t="s">
        <v>615</v>
      </c>
      <c r="C828" s="7" t="s">
        <v>839</v>
      </c>
      <c r="D828" s="7" t="s">
        <v>17</v>
      </c>
      <c r="E828" s="5" t="s">
        <v>611</v>
      </c>
      <c r="F828" s="5">
        <f>VLOOKUP(C828,'[1]7、重新确认支持的项目列表'!$C:$E,2,FALSE)</f>
        <v>4423968721</v>
      </c>
      <c r="G828" s="5">
        <f>IFERROR(VLOOKUP(C828,'[2]企业经营情况表（市场监管局）'!R$1:S$23,2,FALSE),0)</f>
        <v>0</v>
      </c>
      <c r="H828" s="5">
        <f>VLOOKUP(C828,'[1]7、重新确认支持的项目列表'!$C:$E,3,FALSE)</f>
        <v>0</v>
      </c>
      <c r="I828" s="13">
        <v>12800</v>
      </c>
      <c r="J828" s="14">
        <v>10000</v>
      </c>
      <c r="K828" s="14">
        <v>12800</v>
      </c>
      <c r="L828" s="20">
        <v>10000</v>
      </c>
    </row>
    <row r="829" spans="1:12" ht="24">
      <c r="A829" s="5">
        <v>825</v>
      </c>
      <c r="B829" s="6" t="s">
        <v>624</v>
      </c>
      <c r="C829" s="7" t="s">
        <v>840</v>
      </c>
      <c r="D829" s="7" t="s">
        <v>17</v>
      </c>
      <c r="E829" s="5" t="s">
        <v>611</v>
      </c>
      <c r="F829" s="5">
        <f>VLOOKUP(C829,'[1]7、重新确认支持的项目列表'!$C:$E,2,FALSE)</f>
        <v>4423965193</v>
      </c>
      <c r="G829" s="5">
        <f>IFERROR(VLOOKUP(C829,'[2]企业经营情况表（市场监管局）'!R$1:S$23,2,FALSE),0)</f>
        <v>0</v>
      </c>
      <c r="H829" s="5">
        <f>VLOOKUP(C829,'[1]7、重新确认支持的项目列表'!$C:$E,3,FALSE)</f>
        <v>166.63900000000001</v>
      </c>
      <c r="I829" s="13">
        <v>12800</v>
      </c>
      <c r="J829" s="14">
        <v>10000</v>
      </c>
      <c r="K829" s="14">
        <v>12800</v>
      </c>
      <c r="L829" s="20">
        <v>10000</v>
      </c>
    </row>
    <row r="830" spans="1:12" ht="24">
      <c r="A830" s="5">
        <v>826</v>
      </c>
      <c r="B830" s="6" t="s">
        <v>649</v>
      </c>
      <c r="C830" s="7" t="s">
        <v>840</v>
      </c>
      <c r="D830" s="7" t="s">
        <v>17</v>
      </c>
      <c r="E830" s="5" t="s">
        <v>611</v>
      </c>
      <c r="F830" s="5">
        <f>VLOOKUP(C830,'[1]7、重新确认支持的项目列表'!$C:$E,2,FALSE)</f>
        <v>4423965193</v>
      </c>
      <c r="G830" s="5">
        <f>IFERROR(VLOOKUP(C830,'[2]企业经营情况表（市场监管局）'!R$1:S$23,2,FALSE),0)</f>
        <v>0</v>
      </c>
      <c r="H830" s="5">
        <f>VLOOKUP(C830,'[1]7、重新确认支持的项目列表'!$C:$E,3,FALSE)</f>
        <v>166.63900000000001</v>
      </c>
      <c r="I830" s="13">
        <v>12800</v>
      </c>
      <c r="J830" s="14">
        <v>10000</v>
      </c>
      <c r="K830" s="14">
        <v>12800</v>
      </c>
      <c r="L830" s="20">
        <v>10000</v>
      </c>
    </row>
    <row r="831" spans="1:12" ht="24">
      <c r="A831" s="5">
        <v>827</v>
      </c>
      <c r="B831" s="6" t="s">
        <v>670</v>
      </c>
      <c r="C831" s="7" t="s">
        <v>362</v>
      </c>
      <c r="D831" s="7" t="s">
        <v>17</v>
      </c>
      <c r="E831" s="5" t="s">
        <v>611</v>
      </c>
      <c r="F831" s="5">
        <f>VLOOKUP(C831,'[1]7、重新确认支持的项目列表'!$C:$E,2,FALSE)</f>
        <v>4423963803</v>
      </c>
      <c r="G831" s="5">
        <f>IFERROR(VLOOKUP(C831,'[2]企业经营情况表（市场监管局）'!R$1:S$23,2,FALSE),0)</f>
        <v>0</v>
      </c>
      <c r="H831" s="5">
        <f>VLOOKUP(C831,'[1]7、重新确认支持的项目列表'!$C:$E,3,FALSE)</f>
        <v>1254.9697000000001</v>
      </c>
      <c r="I831" s="13">
        <v>36800</v>
      </c>
      <c r="J831" s="14">
        <v>10000</v>
      </c>
      <c r="K831" s="14">
        <v>33800</v>
      </c>
      <c r="L831" s="20">
        <v>10000</v>
      </c>
    </row>
    <row r="832" spans="1:12" ht="24">
      <c r="A832" s="5">
        <v>828</v>
      </c>
      <c r="B832" s="6" t="s">
        <v>751</v>
      </c>
      <c r="C832" s="7" t="s">
        <v>362</v>
      </c>
      <c r="D832" s="7" t="s">
        <v>17</v>
      </c>
      <c r="E832" s="5" t="s">
        <v>611</v>
      </c>
      <c r="F832" s="5">
        <f>VLOOKUP(C832,'[1]7、重新确认支持的项目列表'!$C:$E,2,FALSE)</f>
        <v>4423963803</v>
      </c>
      <c r="G832" s="5">
        <f>IFERROR(VLOOKUP(C832,'[2]企业经营情况表（市场监管局）'!R$1:S$23,2,FALSE),0)</f>
        <v>0</v>
      </c>
      <c r="H832" s="5">
        <f>VLOOKUP(C832,'[1]7、重新确认支持的项目列表'!$C:$E,3,FALSE)</f>
        <v>1254.9697000000001</v>
      </c>
      <c r="I832" s="13">
        <v>25000</v>
      </c>
      <c r="J832" s="14">
        <v>10000</v>
      </c>
      <c r="K832" s="14">
        <v>22000</v>
      </c>
      <c r="L832" s="20">
        <v>10000</v>
      </c>
    </row>
    <row r="833" spans="1:12" ht="24">
      <c r="A833" s="5">
        <v>829</v>
      </c>
      <c r="B833" s="6" t="s">
        <v>625</v>
      </c>
      <c r="C833" s="7" t="s">
        <v>841</v>
      </c>
      <c r="D833" s="7" t="s">
        <v>17</v>
      </c>
      <c r="E833" s="5" t="s">
        <v>611</v>
      </c>
      <c r="F833" s="5" t="str">
        <f>VLOOKUP(C833,'[1]7、重新确认支持的项目列表'!$C:$E,2,FALSE)</f>
        <v>44239684C2</v>
      </c>
      <c r="G833" s="5">
        <f>IFERROR(VLOOKUP(C833,'[2]企业经营情况表（市场监管局）'!R$1:S$23,2,FALSE),0)</f>
        <v>0</v>
      </c>
      <c r="H833" s="5">
        <f>VLOOKUP(C833,'[1]7、重新确认支持的项目列表'!$C:$E,3,FALSE)</f>
        <v>0</v>
      </c>
      <c r="I833" s="13">
        <v>21933</v>
      </c>
      <c r="J833" s="14">
        <v>10000</v>
      </c>
      <c r="K833" s="14">
        <v>21933</v>
      </c>
      <c r="L833" s="20">
        <v>10000</v>
      </c>
    </row>
    <row r="834" spans="1:12">
      <c r="A834" s="5">
        <v>830</v>
      </c>
      <c r="B834" s="6" t="s">
        <v>648</v>
      </c>
      <c r="C834" s="7" t="s">
        <v>842</v>
      </c>
      <c r="D834" s="7" t="s">
        <v>17</v>
      </c>
      <c r="E834" s="5" t="s">
        <v>611</v>
      </c>
      <c r="F834" s="5">
        <f>VLOOKUP(C834,'[1]7、重新确认支持的项目列表'!$C:$E,2,FALSE)</f>
        <v>4423964017</v>
      </c>
      <c r="G834" s="5">
        <f>IFERROR(VLOOKUP(C834,'[2]企业经营情况表（市场监管局）'!R$1:S$23,2,FALSE),0)</f>
        <v>0</v>
      </c>
      <c r="H834" s="5">
        <f>VLOOKUP(C834,'[1]7、重新确认支持的项目列表'!$C:$E,3,FALSE)</f>
        <v>3254.1662000000001</v>
      </c>
      <c r="I834" s="13">
        <v>16450</v>
      </c>
      <c r="J834" s="14">
        <v>10000</v>
      </c>
      <c r="K834" s="14">
        <v>16450</v>
      </c>
      <c r="L834" s="20">
        <v>10000</v>
      </c>
    </row>
    <row r="835" spans="1:12" ht="24">
      <c r="A835" s="5">
        <v>831</v>
      </c>
      <c r="B835" s="6" t="s">
        <v>609</v>
      </c>
      <c r="C835" s="7" t="s">
        <v>842</v>
      </c>
      <c r="D835" s="7" t="s">
        <v>17</v>
      </c>
      <c r="E835" s="5" t="s">
        <v>611</v>
      </c>
      <c r="F835" s="5">
        <f>VLOOKUP(C835,'[1]7、重新确认支持的项目列表'!$C:$E,2,FALSE)</f>
        <v>4423964017</v>
      </c>
      <c r="G835" s="5">
        <f>IFERROR(VLOOKUP(C835,'[2]企业经营情况表（市场监管局）'!R$1:S$23,2,FALSE),0)</f>
        <v>0</v>
      </c>
      <c r="H835" s="5">
        <f>VLOOKUP(C835,'[1]7、重新确认支持的项目列表'!$C:$E,3,FALSE)</f>
        <v>3254.1662000000001</v>
      </c>
      <c r="I835" s="13">
        <v>16450</v>
      </c>
      <c r="J835" s="14">
        <v>10000</v>
      </c>
      <c r="K835" s="14">
        <v>16450</v>
      </c>
      <c r="L835" s="20">
        <v>10000</v>
      </c>
    </row>
    <row r="836" spans="1:12" ht="24">
      <c r="A836" s="5">
        <v>832</v>
      </c>
      <c r="B836" s="6" t="s">
        <v>794</v>
      </c>
      <c r="C836" s="7" t="s">
        <v>842</v>
      </c>
      <c r="D836" s="7" t="s">
        <v>17</v>
      </c>
      <c r="E836" s="5" t="s">
        <v>611</v>
      </c>
      <c r="F836" s="5">
        <f>VLOOKUP(C836,'[1]7、重新确认支持的项目列表'!$C:$E,2,FALSE)</f>
        <v>4423964017</v>
      </c>
      <c r="G836" s="5">
        <f>IFERROR(VLOOKUP(C836,'[2]企业经营情况表（市场监管局）'!R$1:S$23,2,FALSE),0)</f>
        <v>0</v>
      </c>
      <c r="H836" s="5">
        <f>VLOOKUP(C836,'[1]7、重新确认支持的项目列表'!$C:$E,3,FALSE)</f>
        <v>3254.1662000000001</v>
      </c>
      <c r="I836" s="13">
        <v>16450</v>
      </c>
      <c r="J836" s="14">
        <v>10000</v>
      </c>
      <c r="K836" s="14">
        <v>16450</v>
      </c>
      <c r="L836" s="20">
        <v>10000</v>
      </c>
    </row>
    <row r="837" spans="1:12" ht="24">
      <c r="A837" s="5">
        <v>833</v>
      </c>
      <c r="B837" s="6" t="s">
        <v>612</v>
      </c>
      <c r="C837" s="7" t="s">
        <v>842</v>
      </c>
      <c r="D837" s="7" t="s">
        <v>17</v>
      </c>
      <c r="E837" s="5" t="s">
        <v>611</v>
      </c>
      <c r="F837" s="5">
        <f>VLOOKUP(C837,'[1]7、重新确认支持的项目列表'!$C:$E,2,FALSE)</f>
        <v>4423964017</v>
      </c>
      <c r="G837" s="5">
        <f>IFERROR(VLOOKUP(C837,'[2]企业经营情况表（市场监管局）'!R$1:S$23,2,FALSE),0)</f>
        <v>0</v>
      </c>
      <c r="H837" s="5">
        <f>VLOOKUP(C837,'[1]7、重新确认支持的项目列表'!$C:$E,3,FALSE)</f>
        <v>3254.1662000000001</v>
      </c>
      <c r="I837" s="13">
        <v>16450</v>
      </c>
      <c r="J837" s="14">
        <v>10000</v>
      </c>
      <c r="K837" s="14">
        <v>16450</v>
      </c>
      <c r="L837" s="20">
        <v>10000</v>
      </c>
    </row>
    <row r="838" spans="1:12" ht="24">
      <c r="A838" s="5">
        <v>834</v>
      </c>
      <c r="B838" s="6" t="s">
        <v>624</v>
      </c>
      <c r="C838" s="7" t="s">
        <v>843</v>
      </c>
      <c r="D838" s="7" t="s">
        <v>17</v>
      </c>
      <c r="E838" s="5" t="s">
        <v>611</v>
      </c>
      <c r="F838" s="5" t="str">
        <f>VLOOKUP(C838,'[1]7、重新确认支持的项目列表'!$C:$E,2,FALSE)</f>
        <v>44239684L2</v>
      </c>
      <c r="G838" s="5">
        <f>IFERROR(VLOOKUP(C838,'[2]企业经营情况表（市场监管局）'!R$1:S$23,2,FALSE),0)</f>
        <v>0</v>
      </c>
      <c r="H838" s="5">
        <f>VLOOKUP(C838,'[1]7、重新确认支持的项目列表'!$C:$E,3,FALSE)</f>
        <v>0</v>
      </c>
      <c r="I838" s="13">
        <v>12800</v>
      </c>
      <c r="J838" s="14">
        <v>10000</v>
      </c>
      <c r="K838" s="14">
        <v>12800</v>
      </c>
      <c r="L838" s="20">
        <v>10000</v>
      </c>
    </row>
    <row r="839" spans="1:12" ht="24">
      <c r="A839" s="5">
        <v>835</v>
      </c>
      <c r="B839" s="6" t="s">
        <v>844</v>
      </c>
      <c r="C839" s="7" t="s">
        <v>845</v>
      </c>
      <c r="D839" s="7" t="s">
        <v>17</v>
      </c>
      <c r="E839" s="5" t="s">
        <v>611</v>
      </c>
      <c r="F839" s="5">
        <f>VLOOKUP(C839,'[1]7、重新确认支持的项目列表'!$C:$E,2,FALSE)</f>
        <v>4423961863</v>
      </c>
      <c r="G839" s="5">
        <f>IFERROR(VLOOKUP(C839,'[2]企业经营情况表（市场监管局）'!R$1:S$23,2,FALSE),0)</f>
        <v>0</v>
      </c>
      <c r="H839" s="5">
        <f>VLOOKUP(C839,'[1]7、重新确认支持的项目列表'!$C:$E,3,FALSE)</f>
        <v>17949.4306</v>
      </c>
      <c r="I839" s="13">
        <v>13800</v>
      </c>
      <c r="J839" s="14">
        <v>10000</v>
      </c>
      <c r="K839" s="14">
        <v>13800</v>
      </c>
      <c r="L839" s="20">
        <v>10000</v>
      </c>
    </row>
    <row r="840" spans="1:12" ht="24">
      <c r="A840" s="5">
        <v>836</v>
      </c>
      <c r="B840" s="6" t="s">
        <v>624</v>
      </c>
      <c r="C840" s="7" t="s">
        <v>846</v>
      </c>
      <c r="D840" s="7" t="s">
        <v>17</v>
      </c>
      <c r="E840" s="5" t="s">
        <v>611</v>
      </c>
      <c r="F840" s="5" t="str">
        <f>VLOOKUP(C840,'[1]7、重新确认支持的项目列表'!$C:$E,2,FALSE)</f>
        <v>44239687J7</v>
      </c>
      <c r="G840" s="5">
        <f>IFERROR(VLOOKUP(C840,'[2]企业经营情况表（市场监管局）'!R$1:S$23,2,FALSE),0)</f>
        <v>0</v>
      </c>
      <c r="H840" s="5">
        <f>VLOOKUP(C840,'[1]7、重新确认支持的项目列表'!$C:$E,3,FALSE)</f>
        <v>0.23830000000000001</v>
      </c>
      <c r="I840" s="13">
        <v>12800</v>
      </c>
      <c r="J840" s="14">
        <v>10000</v>
      </c>
      <c r="K840" s="14">
        <v>12800</v>
      </c>
      <c r="L840" s="20">
        <v>10000</v>
      </c>
    </row>
    <row r="841" spans="1:12" ht="24">
      <c r="A841" s="5">
        <v>837</v>
      </c>
      <c r="B841" s="6" t="s">
        <v>618</v>
      </c>
      <c r="C841" s="7" t="s">
        <v>846</v>
      </c>
      <c r="D841" s="7" t="s">
        <v>17</v>
      </c>
      <c r="E841" s="5" t="s">
        <v>611</v>
      </c>
      <c r="F841" s="5" t="str">
        <f>VLOOKUP(C841,'[1]7、重新确认支持的项目列表'!$C:$E,2,FALSE)</f>
        <v>44239687J7</v>
      </c>
      <c r="G841" s="5">
        <f>IFERROR(VLOOKUP(C841,'[2]企业经营情况表（市场监管局）'!R$1:S$23,2,FALSE),0)</f>
        <v>0</v>
      </c>
      <c r="H841" s="5">
        <f>VLOOKUP(C841,'[1]7、重新确认支持的项目列表'!$C:$E,3,FALSE)</f>
        <v>0.23830000000000001</v>
      </c>
      <c r="I841" s="13">
        <v>12800</v>
      </c>
      <c r="J841" s="14">
        <v>10000</v>
      </c>
      <c r="K841" s="14">
        <v>12800</v>
      </c>
      <c r="L841" s="20">
        <v>10000</v>
      </c>
    </row>
    <row r="842" spans="1:12" ht="24">
      <c r="A842" s="5">
        <v>838</v>
      </c>
      <c r="B842" s="6" t="s">
        <v>615</v>
      </c>
      <c r="C842" s="7" t="s">
        <v>847</v>
      </c>
      <c r="D842" s="7" t="s">
        <v>17</v>
      </c>
      <c r="E842" s="5" t="s">
        <v>611</v>
      </c>
      <c r="F842" s="5">
        <f>VLOOKUP(C842,'[1]7、重新确认支持的项目列表'!$C:$E,2,FALSE)</f>
        <v>4423965288</v>
      </c>
      <c r="G842" s="5">
        <f>IFERROR(VLOOKUP(C842,'[2]企业经营情况表（市场监管局）'!R$1:S$23,2,FALSE),0)</f>
        <v>0</v>
      </c>
      <c r="H842" s="5">
        <f>VLOOKUP(C842,'[1]7、重新确认支持的项目列表'!$C:$E,3,FALSE)</f>
        <v>59.865900000000003</v>
      </c>
      <c r="I842" s="13">
        <v>12800</v>
      </c>
      <c r="J842" s="14">
        <v>10000</v>
      </c>
      <c r="K842" s="14">
        <v>12800</v>
      </c>
      <c r="L842" s="20">
        <v>10000</v>
      </c>
    </row>
    <row r="843" spans="1:12">
      <c r="A843" s="5">
        <v>839</v>
      </c>
      <c r="B843" s="6" t="s">
        <v>652</v>
      </c>
      <c r="C843" s="7" t="s">
        <v>847</v>
      </c>
      <c r="D843" s="7" t="s">
        <v>17</v>
      </c>
      <c r="E843" s="5" t="s">
        <v>611</v>
      </c>
      <c r="F843" s="5">
        <f>VLOOKUP(C843,'[1]7、重新确认支持的项目列表'!$C:$E,2,FALSE)</f>
        <v>4423965288</v>
      </c>
      <c r="G843" s="5">
        <f>IFERROR(VLOOKUP(C843,'[2]企业经营情况表（市场监管局）'!R$1:S$23,2,FALSE),0)</f>
        <v>0</v>
      </c>
      <c r="H843" s="5">
        <f>VLOOKUP(C843,'[1]7、重新确认支持的项目列表'!$C:$E,3,FALSE)</f>
        <v>59.865900000000003</v>
      </c>
      <c r="I843" s="13">
        <v>12800</v>
      </c>
      <c r="J843" s="14">
        <v>10000</v>
      </c>
      <c r="K843" s="14">
        <v>12800</v>
      </c>
      <c r="L843" s="20">
        <v>10000</v>
      </c>
    </row>
    <row r="844" spans="1:12" ht="24">
      <c r="A844" s="5">
        <v>840</v>
      </c>
      <c r="B844" s="6" t="s">
        <v>624</v>
      </c>
      <c r="C844" s="7" t="s">
        <v>848</v>
      </c>
      <c r="D844" s="7" t="s">
        <v>17</v>
      </c>
      <c r="E844" s="5" t="s">
        <v>611</v>
      </c>
      <c r="F844" s="5" t="str">
        <f>VLOOKUP(C844,'[1]7、重新确认支持的项目列表'!$C:$E,2,FALSE)</f>
        <v>44239688A1</v>
      </c>
      <c r="G844" s="5">
        <f>IFERROR(VLOOKUP(C844,'[2]企业经营情况表（市场监管局）'!R$1:S$23,2,FALSE),0)</f>
        <v>0</v>
      </c>
      <c r="H844" s="5">
        <f>VLOOKUP(C844,'[1]7、重新确认支持的项目列表'!$C:$E,3,FALSE)</f>
        <v>0</v>
      </c>
      <c r="I844" s="13">
        <v>12800</v>
      </c>
      <c r="J844" s="14">
        <v>10000</v>
      </c>
      <c r="K844" s="14">
        <v>12800</v>
      </c>
      <c r="L844" s="20">
        <v>10000</v>
      </c>
    </row>
    <row r="845" spans="1:12" ht="24">
      <c r="A845" s="5">
        <v>841</v>
      </c>
      <c r="B845" s="6" t="s">
        <v>617</v>
      </c>
      <c r="C845" s="7" t="s">
        <v>849</v>
      </c>
      <c r="D845" s="7" t="s">
        <v>17</v>
      </c>
      <c r="E845" s="5" t="s">
        <v>611</v>
      </c>
      <c r="F845" s="5" t="str">
        <f>VLOOKUP(C845,'[1]7、重新确认支持的项目列表'!$C:$E,2,FALSE)</f>
        <v>44239687PQ</v>
      </c>
      <c r="G845" s="5">
        <f>IFERROR(VLOOKUP(C845,'[2]企业经营情况表（市场监管局）'!R$1:S$23,2,FALSE),0)</f>
        <v>0</v>
      </c>
      <c r="H845" s="5">
        <f>VLOOKUP(C845,'[1]7、重新确认支持的项目列表'!$C:$E,3,FALSE)</f>
        <v>223.12870000000001</v>
      </c>
      <c r="I845" s="13">
        <v>12800</v>
      </c>
      <c r="J845" s="14">
        <v>10000</v>
      </c>
      <c r="K845" s="14">
        <v>12800</v>
      </c>
      <c r="L845" s="20">
        <v>10000</v>
      </c>
    </row>
    <row r="846" spans="1:12" ht="24">
      <c r="A846" s="5">
        <v>842</v>
      </c>
      <c r="B846" s="6" t="s">
        <v>624</v>
      </c>
      <c r="C846" s="7" t="s">
        <v>849</v>
      </c>
      <c r="D846" s="7" t="s">
        <v>17</v>
      </c>
      <c r="E846" s="5" t="s">
        <v>611</v>
      </c>
      <c r="F846" s="5" t="str">
        <f>VLOOKUP(C846,'[1]7、重新确认支持的项目列表'!$C:$E,2,FALSE)</f>
        <v>44239687PQ</v>
      </c>
      <c r="G846" s="5">
        <f>IFERROR(VLOOKUP(C846,'[2]企业经营情况表（市场监管局）'!R$1:S$23,2,FALSE),0)</f>
        <v>0</v>
      </c>
      <c r="H846" s="5">
        <f>VLOOKUP(C846,'[1]7、重新确认支持的项目列表'!$C:$E,3,FALSE)</f>
        <v>223.12870000000001</v>
      </c>
      <c r="I846" s="13">
        <v>12800</v>
      </c>
      <c r="J846" s="14">
        <v>10000</v>
      </c>
      <c r="K846" s="14">
        <v>12800</v>
      </c>
      <c r="L846" s="20">
        <v>10000</v>
      </c>
    </row>
    <row r="847" spans="1:12" ht="24">
      <c r="A847" s="5">
        <v>843</v>
      </c>
      <c r="B847" s="6" t="s">
        <v>618</v>
      </c>
      <c r="C847" s="7" t="s">
        <v>849</v>
      </c>
      <c r="D847" s="7" t="s">
        <v>17</v>
      </c>
      <c r="E847" s="5" t="s">
        <v>611</v>
      </c>
      <c r="F847" s="5" t="str">
        <f>VLOOKUP(C847,'[1]7、重新确认支持的项目列表'!$C:$E,2,FALSE)</f>
        <v>44239687PQ</v>
      </c>
      <c r="G847" s="5">
        <f>IFERROR(VLOOKUP(C847,'[2]企业经营情况表（市场监管局）'!R$1:S$23,2,FALSE),0)</f>
        <v>0</v>
      </c>
      <c r="H847" s="5">
        <f>VLOOKUP(C847,'[1]7、重新确认支持的项目列表'!$C:$E,3,FALSE)</f>
        <v>223.12870000000001</v>
      </c>
      <c r="I847" s="13">
        <v>12800</v>
      </c>
      <c r="J847" s="14">
        <v>10000</v>
      </c>
      <c r="K847" s="14">
        <v>12800</v>
      </c>
      <c r="L847" s="20">
        <v>10000</v>
      </c>
    </row>
    <row r="848" spans="1:12">
      <c r="A848" s="5">
        <v>844</v>
      </c>
      <c r="B848" s="6" t="s">
        <v>624</v>
      </c>
      <c r="C848" s="7" t="s">
        <v>850</v>
      </c>
      <c r="D848" s="7" t="s">
        <v>17</v>
      </c>
      <c r="E848" s="5" t="s">
        <v>611</v>
      </c>
      <c r="F848" s="5">
        <f>VLOOKUP(C848,'[1]7、重新确认支持的项目列表'!$C:$E,2,FALSE)</f>
        <v>4423962699</v>
      </c>
      <c r="G848" s="5">
        <f>IFERROR(VLOOKUP(C848,'[2]企业经营情况表（市场监管局）'!R$1:S$23,2,FALSE),0)</f>
        <v>0</v>
      </c>
      <c r="H848" s="5">
        <f>VLOOKUP(C848,'[1]7、重新确认支持的项目列表'!$C:$E,3,FALSE)</f>
        <v>4893.3959999999997</v>
      </c>
      <c r="I848" s="13">
        <v>12800</v>
      </c>
      <c r="J848" s="14">
        <v>10000</v>
      </c>
      <c r="K848" s="14">
        <v>12800</v>
      </c>
      <c r="L848" s="20">
        <v>10000</v>
      </c>
    </row>
    <row r="849" spans="1:12">
      <c r="A849" s="5">
        <v>845</v>
      </c>
      <c r="B849" s="6" t="s">
        <v>618</v>
      </c>
      <c r="C849" s="7" t="s">
        <v>850</v>
      </c>
      <c r="D849" s="7" t="s">
        <v>17</v>
      </c>
      <c r="E849" s="5" t="s">
        <v>611</v>
      </c>
      <c r="F849" s="5">
        <f>VLOOKUP(C849,'[1]7、重新确认支持的项目列表'!$C:$E,2,FALSE)</f>
        <v>4423962699</v>
      </c>
      <c r="G849" s="5">
        <f>IFERROR(VLOOKUP(C849,'[2]企业经营情况表（市场监管局）'!R$1:S$23,2,FALSE),0)</f>
        <v>0</v>
      </c>
      <c r="H849" s="5">
        <f>VLOOKUP(C849,'[1]7、重新确认支持的项目列表'!$C:$E,3,FALSE)</f>
        <v>4893.3959999999997</v>
      </c>
      <c r="I849" s="13">
        <v>12800</v>
      </c>
      <c r="J849" s="14">
        <v>10000</v>
      </c>
      <c r="K849" s="14">
        <v>12800</v>
      </c>
      <c r="L849" s="20">
        <v>10000</v>
      </c>
    </row>
    <row r="850" spans="1:12" ht="24">
      <c r="A850" s="5">
        <v>846</v>
      </c>
      <c r="B850" s="6" t="s">
        <v>649</v>
      </c>
      <c r="C850" s="7" t="s">
        <v>850</v>
      </c>
      <c r="D850" s="7" t="s">
        <v>17</v>
      </c>
      <c r="E850" s="5" t="s">
        <v>611</v>
      </c>
      <c r="F850" s="5">
        <f>VLOOKUP(C850,'[1]7、重新确认支持的项目列表'!$C:$E,2,FALSE)</f>
        <v>4423962699</v>
      </c>
      <c r="G850" s="5">
        <f>IFERROR(VLOOKUP(C850,'[2]企业经营情况表（市场监管局）'!R$1:S$23,2,FALSE),0)</f>
        <v>0</v>
      </c>
      <c r="H850" s="5">
        <f>VLOOKUP(C850,'[1]7、重新确认支持的项目列表'!$C:$E,3,FALSE)</f>
        <v>4893.3959999999997</v>
      </c>
      <c r="I850" s="13">
        <v>12800</v>
      </c>
      <c r="J850" s="14">
        <v>10000</v>
      </c>
      <c r="K850" s="14">
        <v>12800</v>
      </c>
      <c r="L850" s="20">
        <v>10000</v>
      </c>
    </row>
    <row r="851" spans="1:12" ht="24">
      <c r="A851" s="5">
        <v>847</v>
      </c>
      <c r="B851" s="6" t="s">
        <v>794</v>
      </c>
      <c r="C851" s="7" t="s">
        <v>851</v>
      </c>
      <c r="D851" s="7" t="s">
        <v>17</v>
      </c>
      <c r="E851" s="5" t="s">
        <v>611</v>
      </c>
      <c r="F851" s="5">
        <f>VLOOKUP(C851,'[1]7、重新确认支持的项目列表'!$C:$E,2,FALSE)</f>
        <v>4423960846</v>
      </c>
      <c r="G851" s="5">
        <f>IFERROR(VLOOKUP(C851,'[2]企业经营情况表（市场监管局）'!R$1:S$23,2,FALSE),0)</f>
        <v>0</v>
      </c>
      <c r="H851" s="5">
        <f>VLOOKUP(C851,'[1]7、重新确认支持的项目列表'!$C:$E,3,FALSE)</f>
        <v>16258.663200000001</v>
      </c>
      <c r="I851" s="13">
        <v>13000</v>
      </c>
      <c r="J851" s="14">
        <v>10000</v>
      </c>
      <c r="K851" s="14">
        <v>13000</v>
      </c>
      <c r="L851" s="20">
        <v>10000</v>
      </c>
    </row>
    <row r="852" spans="1:12" ht="24">
      <c r="A852" s="5">
        <v>848</v>
      </c>
      <c r="B852" s="6" t="s">
        <v>852</v>
      </c>
      <c r="C852" s="7" t="s">
        <v>853</v>
      </c>
      <c r="D852" s="7" t="s">
        <v>17</v>
      </c>
      <c r="E852" s="5" t="s">
        <v>611</v>
      </c>
      <c r="F852" s="5" t="str">
        <f>VLOOKUP(C852,'[1]7、重新确认支持的项目列表'!$C:$E,2,FALSE)</f>
        <v>442396851W</v>
      </c>
      <c r="G852" s="5">
        <f>IFERROR(VLOOKUP(C852,'[2]企业经营情况表（市场监管局）'!R$1:S$23,2,FALSE),0)</f>
        <v>0</v>
      </c>
      <c r="H852" s="5">
        <f>VLOOKUP(C852,'[1]7、重新确认支持的项目列表'!$C:$E,3,FALSE)</f>
        <v>357.45729999999998</v>
      </c>
      <c r="I852" s="13">
        <v>36800</v>
      </c>
      <c r="J852" s="14">
        <v>10000</v>
      </c>
      <c r="K852" s="14">
        <v>33800</v>
      </c>
      <c r="L852" s="20">
        <v>10000</v>
      </c>
    </row>
    <row r="853" spans="1:12" ht="24">
      <c r="A853" s="5">
        <v>849</v>
      </c>
      <c r="B853" s="6" t="s">
        <v>670</v>
      </c>
      <c r="C853" s="7" t="s">
        <v>854</v>
      </c>
      <c r="D853" s="7" t="s">
        <v>17</v>
      </c>
      <c r="E853" s="5" t="s">
        <v>611</v>
      </c>
      <c r="F853" s="5">
        <f>VLOOKUP(C853,'[1]7、重新确认支持的项目列表'!$C:$E,2,FALSE)</f>
        <v>4423964848</v>
      </c>
      <c r="G853" s="5">
        <f>IFERROR(VLOOKUP(C853,'[2]企业经营情况表（市场监管局）'!R$1:S$23,2,FALSE),0)</f>
        <v>0</v>
      </c>
      <c r="H853" s="5">
        <f>VLOOKUP(C853,'[1]7、重新确认支持的项目列表'!$C:$E,3,FALSE)</f>
        <v>0</v>
      </c>
      <c r="I853" s="13">
        <v>36800</v>
      </c>
      <c r="J853" s="14">
        <v>10000</v>
      </c>
      <c r="K853" s="14">
        <v>33800</v>
      </c>
      <c r="L853" s="20">
        <v>10000</v>
      </c>
    </row>
    <row r="854" spans="1:12" ht="24">
      <c r="A854" s="5">
        <v>850</v>
      </c>
      <c r="B854" s="6" t="s">
        <v>624</v>
      </c>
      <c r="C854" s="7" t="s">
        <v>855</v>
      </c>
      <c r="D854" s="7" t="s">
        <v>17</v>
      </c>
      <c r="E854" s="5" t="s">
        <v>611</v>
      </c>
      <c r="F854" s="5" t="str">
        <f>VLOOKUP(C854,'[1]7、重新确认支持的项目列表'!$C:$E,2,FALSE)</f>
        <v>44239686YH</v>
      </c>
      <c r="G854" s="5">
        <f>IFERROR(VLOOKUP(C854,'[2]企业经营情况表（市场监管局）'!R$1:S$23,2,FALSE),0)</f>
        <v>0</v>
      </c>
      <c r="H854" s="5">
        <f>VLOOKUP(C854,'[1]7、重新确认支持的项目列表'!$C:$E,3,FALSE)</f>
        <v>594.33510000000001</v>
      </c>
      <c r="I854" s="13">
        <v>12800</v>
      </c>
      <c r="J854" s="14">
        <v>10000</v>
      </c>
      <c r="K854" s="14">
        <v>12800</v>
      </c>
      <c r="L854" s="20">
        <v>10000</v>
      </c>
    </row>
    <row r="855" spans="1:12" ht="24">
      <c r="A855" s="5">
        <v>851</v>
      </c>
      <c r="B855" s="6" t="s">
        <v>618</v>
      </c>
      <c r="C855" s="7" t="s">
        <v>855</v>
      </c>
      <c r="D855" s="7" t="s">
        <v>17</v>
      </c>
      <c r="E855" s="5" t="s">
        <v>611</v>
      </c>
      <c r="F855" s="5" t="str">
        <f>VLOOKUP(C855,'[1]7、重新确认支持的项目列表'!$C:$E,2,FALSE)</f>
        <v>44239686YH</v>
      </c>
      <c r="G855" s="5">
        <f>IFERROR(VLOOKUP(C855,'[2]企业经营情况表（市场监管局）'!R$1:S$23,2,FALSE),0)</f>
        <v>0</v>
      </c>
      <c r="H855" s="5">
        <f>VLOOKUP(C855,'[1]7、重新确认支持的项目列表'!$C:$E,3,FALSE)</f>
        <v>594.33510000000001</v>
      </c>
      <c r="I855" s="13">
        <v>12800</v>
      </c>
      <c r="J855" s="14">
        <v>10000</v>
      </c>
      <c r="K855" s="14">
        <v>12800</v>
      </c>
      <c r="L855" s="20">
        <v>10000</v>
      </c>
    </row>
    <row r="856" spans="1:12" ht="24">
      <c r="A856" s="5">
        <v>852</v>
      </c>
      <c r="B856" s="6" t="s">
        <v>649</v>
      </c>
      <c r="C856" s="7" t="s">
        <v>855</v>
      </c>
      <c r="D856" s="7" t="s">
        <v>17</v>
      </c>
      <c r="E856" s="5" t="s">
        <v>611</v>
      </c>
      <c r="F856" s="5" t="str">
        <f>VLOOKUP(C856,'[1]7、重新确认支持的项目列表'!$C:$E,2,FALSE)</f>
        <v>44239686YH</v>
      </c>
      <c r="G856" s="5">
        <f>IFERROR(VLOOKUP(C856,'[2]企业经营情况表（市场监管局）'!R$1:S$23,2,FALSE),0)</f>
        <v>0</v>
      </c>
      <c r="H856" s="5">
        <f>VLOOKUP(C856,'[1]7、重新确认支持的项目列表'!$C:$E,3,FALSE)</f>
        <v>594.33510000000001</v>
      </c>
      <c r="I856" s="13">
        <v>12800</v>
      </c>
      <c r="J856" s="14">
        <v>10000</v>
      </c>
      <c r="K856" s="14">
        <v>12800</v>
      </c>
      <c r="L856" s="20">
        <v>10000</v>
      </c>
    </row>
    <row r="857" spans="1:12" ht="24">
      <c r="A857" s="5">
        <v>853</v>
      </c>
      <c r="B857" s="6" t="s">
        <v>624</v>
      </c>
      <c r="C857" s="7" t="s">
        <v>856</v>
      </c>
      <c r="D857" s="7" t="s">
        <v>17</v>
      </c>
      <c r="E857" s="5" t="s">
        <v>611</v>
      </c>
      <c r="F857" s="5" t="str">
        <f>VLOOKUP(C857,'[1]7、重新确认支持的项目列表'!$C:$E,2,FALSE)</f>
        <v>44239609AS</v>
      </c>
      <c r="G857" s="5">
        <f>IFERROR(VLOOKUP(C857,'[2]企业经营情况表（市场监管局）'!R$1:S$23,2,FALSE),0)</f>
        <v>0</v>
      </c>
      <c r="H857" s="5">
        <f>VLOOKUP(C857,'[1]7、重新确认支持的项目列表'!$C:$E,3,FALSE)</f>
        <v>73.096699999999998</v>
      </c>
      <c r="I857" s="13">
        <v>12800</v>
      </c>
      <c r="J857" s="14">
        <v>10000</v>
      </c>
      <c r="K857" s="14">
        <v>12800</v>
      </c>
      <c r="L857" s="20">
        <v>10000</v>
      </c>
    </row>
    <row r="858" spans="1:12" ht="24">
      <c r="A858" s="5">
        <v>854</v>
      </c>
      <c r="B858" s="6" t="s">
        <v>794</v>
      </c>
      <c r="C858" s="7" t="s">
        <v>856</v>
      </c>
      <c r="D858" s="7" t="s">
        <v>17</v>
      </c>
      <c r="E858" s="5" t="s">
        <v>611</v>
      </c>
      <c r="F858" s="5" t="str">
        <f>VLOOKUP(C858,'[1]7、重新确认支持的项目列表'!$C:$E,2,FALSE)</f>
        <v>44239609AS</v>
      </c>
      <c r="G858" s="5">
        <f>IFERROR(VLOOKUP(C858,'[2]企业经营情况表（市场监管局）'!R$1:S$23,2,FALSE),0)</f>
        <v>0</v>
      </c>
      <c r="H858" s="5">
        <f>VLOOKUP(C858,'[1]7、重新确认支持的项目列表'!$C:$E,3,FALSE)</f>
        <v>73.096699999999998</v>
      </c>
      <c r="I858" s="13">
        <v>22000</v>
      </c>
      <c r="J858" s="14">
        <v>10000</v>
      </c>
      <c r="K858" s="14">
        <v>22000</v>
      </c>
      <c r="L858" s="20">
        <v>10000</v>
      </c>
    </row>
    <row r="859" spans="1:12" ht="24">
      <c r="A859" s="5">
        <v>855</v>
      </c>
      <c r="B859" s="6" t="s">
        <v>615</v>
      </c>
      <c r="C859" s="7" t="s">
        <v>857</v>
      </c>
      <c r="D859" s="7" t="s">
        <v>17</v>
      </c>
      <c r="E859" s="5" t="s">
        <v>611</v>
      </c>
      <c r="F859" s="5" t="str">
        <f>VLOOKUP(C859,'[1]7、重新确认支持的项目列表'!$C:$E,2,FALSE)</f>
        <v>44239609A8</v>
      </c>
      <c r="G859" s="5">
        <f>IFERROR(VLOOKUP(C859,'[2]企业经营情况表（市场监管局）'!R$1:S$23,2,FALSE),0)</f>
        <v>0</v>
      </c>
      <c r="H859" s="5">
        <f>VLOOKUP(C859,'[1]7、重新确认支持的项目列表'!$C:$E,3,FALSE)</f>
        <v>551.45540000000005</v>
      </c>
      <c r="I859" s="13">
        <v>12800</v>
      </c>
      <c r="J859" s="14">
        <v>10000</v>
      </c>
      <c r="K859" s="14">
        <v>12800</v>
      </c>
      <c r="L859" s="20">
        <v>10000</v>
      </c>
    </row>
    <row r="860" spans="1:12" ht="24">
      <c r="A860" s="5">
        <v>856</v>
      </c>
      <c r="B860" s="6" t="s">
        <v>622</v>
      </c>
      <c r="C860" s="7" t="s">
        <v>857</v>
      </c>
      <c r="D860" s="7" t="s">
        <v>17</v>
      </c>
      <c r="E860" s="5" t="s">
        <v>611</v>
      </c>
      <c r="F860" s="5" t="str">
        <f>VLOOKUP(C860,'[1]7、重新确认支持的项目列表'!$C:$E,2,FALSE)</f>
        <v>44239609A8</v>
      </c>
      <c r="G860" s="5">
        <f>IFERROR(VLOOKUP(C860,'[2]企业经营情况表（市场监管局）'!R$1:S$23,2,FALSE),0)</f>
        <v>0</v>
      </c>
      <c r="H860" s="5">
        <f>VLOOKUP(C860,'[1]7、重新确认支持的项目列表'!$C:$E,3,FALSE)</f>
        <v>551.45540000000005</v>
      </c>
      <c r="I860" s="13">
        <v>12800</v>
      </c>
      <c r="J860" s="14">
        <v>10000</v>
      </c>
      <c r="K860" s="14">
        <v>12800</v>
      </c>
      <c r="L860" s="20">
        <v>10000</v>
      </c>
    </row>
    <row r="861" spans="1:12" ht="24">
      <c r="A861" s="5">
        <v>857</v>
      </c>
      <c r="B861" s="6" t="s">
        <v>624</v>
      </c>
      <c r="C861" s="7" t="s">
        <v>857</v>
      </c>
      <c r="D861" s="7" t="s">
        <v>17</v>
      </c>
      <c r="E861" s="5" t="s">
        <v>611</v>
      </c>
      <c r="F861" s="5" t="str">
        <f>VLOOKUP(C861,'[1]7、重新确认支持的项目列表'!$C:$E,2,FALSE)</f>
        <v>44239609A8</v>
      </c>
      <c r="G861" s="5">
        <f>IFERROR(VLOOKUP(C861,'[2]企业经营情况表（市场监管局）'!R$1:S$23,2,FALSE),0)</f>
        <v>0</v>
      </c>
      <c r="H861" s="5">
        <f>VLOOKUP(C861,'[1]7、重新确认支持的项目列表'!$C:$E,3,FALSE)</f>
        <v>551.45540000000005</v>
      </c>
      <c r="I861" s="13">
        <v>12800</v>
      </c>
      <c r="J861" s="14">
        <v>10000</v>
      </c>
      <c r="K861" s="14">
        <v>12800</v>
      </c>
      <c r="L861" s="20">
        <v>10000</v>
      </c>
    </row>
    <row r="862" spans="1:12" ht="24">
      <c r="A862" s="5">
        <v>858</v>
      </c>
      <c r="B862" s="6" t="s">
        <v>618</v>
      </c>
      <c r="C862" s="7" t="s">
        <v>857</v>
      </c>
      <c r="D862" s="7" t="s">
        <v>17</v>
      </c>
      <c r="E862" s="5" t="s">
        <v>611</v>
      </c>
      <c r="F862" s="5" t="str">
        <f>VLOOKUP(C862,'[1]7、重新确认支持的项目列表'!$C:$E,2,FALSE)</f>
        <v>44239609A8</v>
      </c>
      <c r="G862" s="5">
        <f>IFERROR(VLOOKUP(C862,'[2]企业经营情况表（市场监管局）'!R$1:S$23,2,FALSE),0)</f>
        <v>0</v>
      </c>
      <c r="H862" s="5">
        <f>VLOOKUP(C862,'[1]7、重新确认支持的项目列表'!$C:$E,3,FALSE)</f>
        <v>551.45540000000005</v>
      </c>
      <c r="I862" s="13">
        <v>12800</v>
      </c>
      <c r="J862" s="14">
        <v>10000</v>
      </c>
      <c r="K862" s="14">
        <v>12800</v>
      </c>
      <c r="L862" s="20">
        <v>10000</v>
      </c>
    </row>
    <row r="863" spans="1:12" ht="24">
      <c r="A863" s="5">
        <v>859</v>
      </c>
      <c r="B863" s="6" t="s">
        <v>618</v>
      </c>
      <c r="C863" s="7" t="s">
        <v>858</v>
      </c>
      <c r="D863" s="7" t="s">
        <v>17</v>
      </c>
      <c r="E863" s="5" t="s">
        <v>611</v>
      </c>
      <c r="F863" s="5" t="str">
        <f>VLOOKUP(C863,'[1]7、重新确认支持的项目列表'!$C:$E,2,FALSE)</f>
        <v>44239686K5</v>
      </c>
      <c r="G863" s="5">
        <f>IFERROR(VLOOKUP(C863,'[2]企业经营情况表（市场监管局）'!R$1:S$23,2,FALSE),0)</f>
        <v>0</v>
      </c>
      <c r="H863" s="5">
        <f>VLOOKUP(C863,'[1]7、重新确认支持的项目列表'!$C:$E,3,FALSE)</f>
        <v>70.977900000000005</v>
      </c>
      <c r="I863" s="13">
        <v>12800</v>
      </c>
      <c r="J863" s="14">
        <v>10000</v>
      </c>
      <c r="K863" s="14">
        <v>12800</v>
      </c>
      <c r="L863" s="20">
        <v>10000</v>
      </c>
    </row>
    <row r="864" spans="1:12" ht="24">
      <c r="A864" s="5">
        <v>860</v>
      </c>
      <c r="B864" s="6" t="s">
        <v>655</v>
      </c>
      <c r="C864" s="7" t="s">
        <v>858</v>
      </c>
      <c r="D864" s="7" t="s">
        <v>17</v>
      </c>
      <c r="E864" s="5" t="s">
        <v>611</v>
      </c>
      <c r="F864" s="5" t="str">
        <f>VLOOKUP(C864,'[1]7、重新确认支持的项目列表'!$C:$E,2,FALSE)</f>
        <v>44239686K5</v>
      </c>
      <c r="G864" s="5">
        <f>IFERROR(VLOOKUP(C864,'[2]企业经营情况表（市场监管局）'!R$1:S$23,2,FALSE),0)</f>
        <v>0</v>
      </c>
      <c r="H864" s="5">
        <f>VLOOKUP(C864,'[1]7、重新确认支持的项目列表'!$C:$E,3,FALSE)</f>
        <v>70.977900000000005</v>
      </c>
      <c r="I864" s="13">
        <v>12800</v>
      </c>
      <c r="J864" s="14">
        <v>10000</v>
      </c>
      <c r="K864" s="14">
        <v>12800</v>
      </c>
      <c r="L864" s="20">
        <v>10000</v>
      </c>
    </row>
    <row r="865" spans="1:12">
      <c r="A865" s="5">
        <v>861</v>
      </c>
      <c r="B865" s="6" t="s">
        <v>618</v>
      </c>
      <c r="C865" s="7" t="s">
        <v>859</v>
      </c>
      <c r="D865" s="7" t="s">
        <v>17</v>
      </c>
      <c r="E865" s="5" t="s">
        <v>611</v>
      </c>
      <c r="F865" s="5">
        <f>VLOOKUP(C865,'[1]7、重新确认支持的项目列表'!$C:$E,2,FALSE)</f>
        <v>4423962119</v>
      </c>
      <c r="G865" s="5">
        <f>IFERROR(VLOOKUP(C865,'[2]企业经营情况表（市场监管局）'!R$1:S$23,2,FALSE),0)</f>
        <v>0</v>
      </c>
      <c r="H865" s="5">
        <f>VLOOKUP(C865,'[1]7、重新确认支持的项目列表'!$C:$E,3,FALSE)</f>
        <v>4538.6657999999998</v>
      </c>
      <c r="I865" s="13">
        <v>12800</v>
      </c>
      <c r="J865" s="14">
        <v>10000</v>
      </c>
      <c r="K865" s="14">
        <v>12800</v>
      </c>
      <c r="L865" s="20">
        <v>10000</v>
      </c>
    </row>
    <row r="866" spans="1:12">
      <c r="A866" s="5">
        <v>862</v>
      </c>
      <c r="B866" s="6" t="s">
        <v>655</v>
      </c>
      <c r="C866" s="7" t="s">
        <v>859</v>
      </c>
      <c r="D866" s="7" t="s">
        <v>17</v>
      </c>
      <c r="E866" s="5" t="s">
        <v>611</v>
      </c>
      <c r="F866" s="5">
        <f>VLOOKUP(C866,'[1]7、重新确认支持的项目列表'!$C:$E,2,FALSE)</f>
        <v>4423962119</v>
      </c>
      <c r="G866" s="5">
        <f>IFERROR(VLOOKUP(C866,'[2]企业经营情况表（市场监管局）'!R$1:S$23,2,FALSE),0)</f>
        <v>0</v>
      </c>
      <c r="H866" s="5">
        <f>VLOOKUP(C866,'[1]7、重新确认支持的项目列表'!$C:$E,3,FALSE)</f>
        <v>4538.6657999999998</v>
      </c>
      <c r="I866" s="13">
        <v>12800</v>
      </c>
      <c r="J866" s="14">
        <v>10000</v>
      </c>
      <c r="K866" s="14">
        <v>12800</v>
      </c>
      <c r="L866" s="20">
        <v>10000</v>
      </c>
    </row>
    <row r="867" spans="1:12" ht="24">
      <c r="A867" s="5">
        <v>863</v>
      </c>
      <c r="B867" s="6" t="s">
        <v>649</v>
      </c>
      <c r="C867" s="7" t="s">
        <v>859</v>
      </c>
      <c r="D867" s="7" t="s">
        <v>17</v>
      </c>
      <c r="E867" s="5" t="s">
        <v>611</v>
      </c>
      <c r="F867" s="5">
        <f>VLOOKUP(C867,'[1]7、重新确认支持的项目列表'!$C:$E,2,FALSE)</f>
        <v>4423962119</v>
      </c>
      <c r="G867" s="5">
        <f>IFERROR(VLOOKUP(C867,'[2]企业经营情况表（市场监管局）'!R$1:S$23,2,FALSE),0)</f>
        <v>0</v>
      </c>
      <c r="H867" s="5">
        <f>VLOOKUP(C867,'[1]7、重新确认支持的项目列表'!$C:$E,3,FALSE)</f>
        <v>4538.6657999999998</v>
      </c>
      <c r="I867" s="13">
        <v>12800</v>
      </c>
      <c r="J867" s="14">
        <v>10000</v>
      </c>
      <c r="K867" s="14">
        <v>12800</v>
      </c>
      <c r="L867" s="20">
        <v>10000</v>
      </c>
    </row>
    <row r="868" spans="1:12" ht="24">
      <c r="A868" s="5">
        <v>864</v>
      </c>
      <c r="B868" s="6" t="s">
        <v>624</v>
      </c>
      <c r="C868" s="7" t="s">
        <v>860</v>
      </c>
      <c r="D868" s="7" t="s">
        <v>17</v>
      </c>
      <c r="E868" s="5" t="s">
        <v>611</v>
      </c>
      <c r="F868" s="5" t="str">
        <f>VLOOKUP(C868,'[1]7、重新确认支持的项目列表'!$C:$E,2,FALSE)</f>
        <v>44239686C8</v>
      </c>
      <c r="G868" s="5">
        <f>IFERROR(VLOOKUP(C868,'[2]企业经营情况表（市场监管局）'!R$1:S$23,2,FALSE),0)</f>
        <v>0</v>
      </c>
      <c r="H868" s="5">
        <f>VLOOKUP(C868,'[1]7、重新确认支持的项目列表'!$C:$E,3,FALSE)</f>
        <v>77.881200000000007</v>
      </c>
      <c r="I868" s="13">
        <v>12800</v>
      </c>
      <c r="J868" s="14">
        <v>10000</v>
      </c>
      <c r="K868" s="14">
        <v>12800</v>
      </c>
      <c r="L868" s="20">
        <v>10000</v>
      </c>
    </row>
    <row r="869" spans="1:12" ht="24">
      <c r="A869" s="5">
        <v>865</v>
      </c>
      <c r="B869" s="6" t="s">
        <v>627</v>
      </c>
      <c r="C869" s="7" t="s">
        <v>365</v>
      </c>
      <c r="D869" s="7" t="s">
        <v>17</v>
      </c>
      <c r="E869" s="5" t="s">
        <v>611</v>
      </c>
      <c r="F869" s="5" t="str">
        <f>VLOOKUP(C869,'[1]7、重新确认支持的项目列表'!$C:$E,2,FALSE)</f>
        <v>4401960CMM</v>
      </c>
      <c r="G869" s="5">
        <f>IFERROR(VLOOKUP(C869,'[2]企业经营情况表（市场监管局）'!R$1:S$23,2,FALSE),0)</f>
        <v>0</v>
      </c>
      <c r="H869" s="5">
        <f>VLOOKUP(C869,'[1]7、重新确认支持的项目列表'!$C:$E,3,FALSE)</f>
        <v>0.1686</v>
      </c>
      <c r="I869" s="13">
        <v>12075.47</v>
      </c>
      <c r="J869" s="14">
        <v>12075.47</v>
      </c>
      <c r="K869" s="14">
        <v>12800</v>
      </c>
      <c r="L869" s="20">
        <v>10000</v>
      </c>
    </row>
    <row r="870" spans="1:12" ht="24">
      <c r="A870" s="5">
        <v>866</v>
      </c>
      <c r="B870" s="6" t="s">
        <v>785</v>
      </c>
      <c r="C870" s="7" t="s">
        <v>365</v>
      </c>
      <c r="D870" s="7" t="s">
        <v>17</v>
      </c>
      <c r="E870" s="5" t="s">
        <v>611</v>
      </c>
      <c r="F870" s="5" t="str">
        <f>VLOOKUP(C870,'[1]7、重新确认支持的项目列表'!$C:$E,2,FALSE)</f>
        <v>4401960CMM</v>
      </c>
      <c r="G870" s="5">
        <f>IFERROR(VLOOKUP(C870,'[2]企业经营情况表（市场监管局）'!R$1:S$23,2,FALSE),0)</f>
        <v>0</v>
      </c>
      <c r="H870" s="5">
        <f>VLOOKUP(C870,'[1]7、重新确认支持的项目列表'!$C:$E,3,FALSE)</f>
        <v>0.1686</v>
      </c>
      <c r="I870" s="13">
        <v>12075.47</v>
      </c>
      <c r="J870" s="14">
        <v>12075.47</v>
      </c>
      <c r="K870" s="14">
        <v>12800</v>
      </c>
      <c r="L870" s="20">
        <v>10000</v>
      </c>
    </row>
    <row r="871" spans="1:12">
      <c r="A871" s="5">
        <v>867</v>
      </c>
      <c r="B871" s="6" t="s">
        <v>648</v>
      </c>
      <c r="C871" s="7" t="s">
        <v>861</v>
      </c>
      <c r="D871" s="7" t="s">
        <v>17</v>
      </c>
      <c r="E871" s="5" t="s">
        <v>611</v>
      </c>
      <c r="F871" s="5">
        <f>VLOOKUP(C871,'[1]7、重新确认支持的项目列表'!$C:$E,2,FALSE)</f>
        <v>4423961519</v>
      </c>
      <c r="G871" s="5">
        <f>IFERROR(VLOOKUP(C871,'[2]企业经营情况表（市场监管局）'!R$1:S$23,2,FALSE),0)</f>
        <v>0</v>
      </c>
      <c r="H871" s="5">
        <f>VLOOKUP(C871,'[1]7、重新确认支持的项目列表'!$C:$E,3,FALSE)</f>
        <v>0</v>
      </c>
      <c r="I871" s="13">
        <v>24750</v>
      </c>
      <c r="J871" s="14">
        <v>10000</v>
      </c>
      <c r="K871" s="14">
        <v>24750</v>
      </c>
      <c r="L871" s="20">
        <v>10000</v>
      </c>
    </row>
    <row r="872" spans="1:12" ht="24">
      <c r="A872" s="5">
        <v>868</v>
      </c>
      <c r="B872" s="6" t="s">
        <v>624</v>
      </c>
      <c r="C872" s="7" t="s">
        <v>862</v>
      </c>
      <c r="D872" s="7" t="s">
        <v>17</v>
      </c>
      <c r="E872" s="5" t="s">
        <v>611</v>
      </c>
      <c r="F872" s="5" t="str">
        <f>VLOOKUP(C872,'[1]7、重新确认支持的项目列表'!$C:$E,2,FALSE)</f>
        <v>无海关代码</v>
      </c>
      <c r="G872" s="5">
        <f>IFERROR(VLOOKUP(C872,'[2]企业经营情况表（市场监管局）'!R$1:S$23,2,FALSE),0)</f>
        <v>0</v>
      </c>
      <c r="H872" s="5">
        <f>VLOOKUP(C872,'[1]7、重新确认支持的项目列表'!$C:$E,3,FALSE)</f>
        <v>0</v>
      </c>
      <c r="I872" s="13">
        <v>12800</v>
      </c>
      <c r="J872" s="14">
        <v>10000</v>
      </c>
      <c r="K872" s="14">
        <v>12800</v>
      </c>
      <c r="L872" s="20">
        <v>10000</v>
      </c>
    </row>
    <row r="873" spans="1:12" ht="24">
      <c r="A873" s="5">
        <v>869</v>
      </c>
      <c r="B873" s="6" t="s">
        <v>615</v>
      </c>
      <c r="C873" s="7" t="s">
        <v>863</v>
      </c>
      <c r="D873" s="7" t="s">
        <v>17</v>
      </c>
      <c r="E873" s="5" t="s">
        <v>611</v>
      </c>
      <c r="F873" s="5">
        <f>VLOOKUP(C873,'[1]7、重新确认支持的项目列表'!$C:$E,2,FALSE)</f>
        <v>4423964118</v>
      </c>
      <c r="G873" s="5">
        <f>IFERROR(VLOOKUP(C873,'[2]企业经营情况表（市场监管局）'!R$1:S$23,2,FALSE),0)</f>
        <v>0</v>
      </c>
      <c r="H873" s="5">
        <f>VLOOKUP(C873,'[1]7、重新确认支持的项目列表'!$C:$E,3,FALSE)</f>
        <v>0.13930000000000001</v>
      </c>
      <c r="I873" s="13">
        <v>12800</v>
      </c>
      <c r="J873" s="14">
        <v>10000</v>
      </c>
      <c r="K873" s="14">
        <v>12800</v>
      </c>
      <c r="L873" s="20">
        <v>10000</v>
      </c>
    </row>
    <row r="874" spans="1:12">
      <c r="A874" s="5">
        <v>870</v>
      </c>
      <c r="B874" s="6" t="s">
        <v>624</v>
      </c>
      <c r="C874" s="7" t="s">
        <v>863</v>
      </c>
      <c r="D874" s="7" t="s">
        <v>17</v>
      </c>
      <c r="E874" s="5" t="s">
        <v>611</v>
      </c>
      <c r="F874" s="5">
        <f>VLOOKUP(C874,'[1]7、重新确认支持的项目列表'!$C:$E,2,FALSE)</f>
        <v>4423964118</v>
      </c>
      <c r="G874" s="5">
        <f>IFERROR(VLOOKUP(C874,'[2]企业经营情况表（市场监管局）'!R$1:S$23,2,FALSE),0)</f>
        <v>0</v>
      </c>
      <c r="H874" s="5">
        <f>VLOOKUP(C874,'[1]7、重新确认支持的项目列表'!$C:$E,3,FALSE)</f>
        <v>0.13930000000000001</v>
      </c>
      <c r="I874" s="13">
        <v>12800</v>
      </c>
      <c r="J874" s="14">
        <v>10000</v>
      </c>
      <c r="K874" s="14">
        <v>12800</v>
      </c>
      <c r="L874" s="20">
        <v>10000</v>
      </c>
    </row>
    <row r="875" spans="1:12">
      <c r="A875" s="5">
        <v>871</v>
      </c>
      <c r="B875" s="6" t="s">
        <v>785</v>
      </c>
      <c r="C875" s="7" t="s">
        <v>864</v>
      </c>
      <c r="D875" s="7" t="s">
        <v>17</v>
      </c>
      <c r="E875" s="5" t="s">
        <v>611</v>
      </c>
      <c r="F875" s="5">
        <f>VLOOKUP(C875,'[1]7、重新确认支持的项目列表'!$C:$E,2,FALSE)</f>
        <v>4423963323</v>
      </c>
      <c r="G875" s="5">
        <f>IFERROR(VLOOKUP(C875,'[2]企业经营情况表（市场监管局）'!R$1:S$23,2,FALSE),0)</f>
        <v>0</v>
      </c>
      <c r="H875" s="5">
        <f>VLOOKUP(C875,'[1]7、重新确认支持的项目列表'!$C:$E,3,FALSE)</f>
        <v>406.28949999999998</v>
      </c>
      <c r="I875" s="13">
        <v>12800</v>
      </c>
      <c r="J875" s="14">
        <v>10000</v>
      </c>
      <c r="K875" s="14">
        <v>12800</v>
      </c>
      <c r="L875" s="20">
        <v>10000</v>
      </c>
    </row>
    <row r="876" spans="1:12">
      <c r="A876" s="5">
        <v>872</v>
      </c>
      <c r="B876" s="6" t="s">
        <v>658</v>
      </c>
      <c r="C876" s="7" t="s">
        <v>864</v>
      </c>
      <c r="D876" s="7" t="s">
        <v>17</v>
      </c>
      <c r="E876" s="5" t="s">
        <v>611</v>
      </c>
      <c r="F876" s="5">
        <f>VLOOKUP(C876,'[1]7、重新确认支持的项目列表'!$C:$E,2,FALSE)</f>
        <v>4423963323</v>
      </c>
      <c r="G876" s="5">
        <f>IFERROR(VLOOKUP(C876,'[2]企业经营情况表（市场监管局）'!R$1:S$23,2,FALSE),0)</f>
        <v>0</v>
      </c>
      <c r="H876" s="5">
        <f>VLOOKUP(C876,'[1]7、重新确认支持的项目列表'!$C:$E,3,FALSE)</f>
        <v>406.28949999999998</v>
      </c>
      <c r="I876" s="13">
        <v>12800</v>
      </c>
      <c r="J876" s="14">
        <v>10000</v>
      </c>
      <c r="K876" s="14">
        <v>12800</v>
      </c>
      <c r="L876" s="20">
        <v>10000</v>
      </c>
    </row>
    <row r="877" spans="1:12">
      <c r="A877" s="5">
        <v>873</v>
      </c>
      <c r="B877" s="6" t="s">
        <v>618</v>
      </c>
      <c r="C877" s="7" t="s">
        <v>864</v>
      </c>
      <c r="D877" s="7" t="s">
        <v>17</v>
      </c>
      <c r="E877" s="5" t="s">
        <v>611</v>
      </c>
      <c r="F877" s="5">
        <f>VLOOKUP(C877,'[1]7、重新确认支持的项目列表'!$C:$E,2,FALSE)</f>
        <v>4423963323</v>
      </c>
      <c r="G877" s="5">
        <f>IFERROR(VLOOKUP(C877,'[2]企业经营情况表（市场监管局）'!R$1:S$23,2,FALSE),0)</f>
        <v>0</v>
      </c>
      <c r="H877" s="5">
        <f>VLOOKUP(C877,'[1]7、重新确认支持的项目列表'!$C:$E,3,FALSE)</f>
        <v>406.28949999999998</v>
      </c>
      <c r="I877" s="13">
        <v>12800</v>
      </c>
      <c r="J877" s="14">
        <v>10000</v>
      </c>
      <c r="K877" s="14">
        <v>12800</v>
      </c>
      <c r="L877" s="20">
        <v>10000</v>
      </c>
    </row>
    <row r="878" spans="1:12" ht="24">
      <c r="A878" s="5">
        <v>874</v>
      </c>
      <c r="B878" s="6" t="s">
        <v>674</v>
      </c>
      <c r="C878" s="7" t="s">
        <v>373</v>
      </c>
      <c r="D878" s="7" t="s">
        <v>44</v>
      </c>
      <c r="E878" s="5" t="s">
        <v>611</v>
      </c>
      <c r="F878" s="5" t="str">
        <f>VLOOKUP(C878,'[1]7、重新确认支持的项目列表'!$C:$E,2,FALSE)</f>
        <v>440194725A</v>
      </c>
      <c r="G878" s="5">
        <f>IFERROR(VLOOKUP(C878,'[2]企业经营情况表（市场监管局）'!R$1:S$23,2,FALSE),0)</f>
        <v>0</v>
      </c>
      <c r="H878" s="5">
        <f>VLOOKUP(C878,'[1]7、重新确认支持的项目列表'!$C:$E,3,FALSE)</f>
        <v>14793.1746</v>
      </c>
      <c r="I878" s="13">
        <v>36800</v>
      </c>
      <c r="J878" s="14">
        <v>10000</v>
      </c>
      <c r="K878" s="14">
        <v>33800</v>
      </c>
      <c r="L878" s="20">
        <v>10000</v>
      </c>
    </row>
    <row r="879" spans="1:12" ht="24">
      <c r="A879" s="5">
        <v>875</v>
      </c>
      <c r="B879" s="6" t="s">
        <v>674</v>
      </c>
      <c r="C879" s="7" t="s">
        <v>372</v>
      </c>
      <c r="D879" s="7" t="s">
        <v>44</v>
      </c>
      <c r="E879" s="5" t="s">
        <v>611</v>
      </c>
      <c r="F879" s="5" t="str">
        <f>VLOOKUP(C879,'[1]7、重新确认支持的项目列表'!$C:$E,2,FALSE)</f>
        <v>4401963KF5</v>
      </c>
      <c r="G879" s="5">
        <f>IFERROR(VLOOKUP(C879,'[2]企业经营情况表（市场监管局）'!R$1:S$23,2,FALSE),0)</f>
        <v>0</v>
      </c>
      <c r="H879" s="5">
        <v>0</v>
      </c>
      <c r="I879" s="13">
        <v>33800</v>
      </c>
      <c r="J879" s="14">
        <v>10000</v>
      </c>
      <c r="K879" s="14">
        <v>33800</v>
      </c>
      <c r="L879" s="20">
        <v>10000</v>
      </c>
    </row>
    <row r="880" spans="1:12" ht="24">
      <c r="A880" s="5">
        <v>876</v>
      </c>
      <c r="B880" s="6" t="s">
        <v>652</v>
      </c>
      <c r="C880" s="7" t="s">
        <v>865</v>
      </c>
      <c r="D880" s="7" t="s">
        <v>44</v>
      </c>
      <c r="E880" s="5" t="s">
        <v>611</v>
      </c>
      <c r="F880" s="5" t="str">
        <f>VLOOKUP(C880,'[1]7、重新确认支持的项目列表'!$C:$E,2,FALSE)</f>
        <v>44019671F6</v>
      </c>
      <c r="G880" s="5">
        <f>IFERROR(VLOOKUP(C880,'[2]企业经营情况表（市场监管局）'!R$1:S$23,2,FALSE),0)</f>
        <v>0</v>
      </c>
      <c r="H880" s="5">
        <f>VLOOKUP(C880,'[1]7、重新确认支持的项目列表'!$C:$E,3,FALSE)</f>
        <v>0</v>
      </c>
      <c r="I880" s="13">
        <v>12800</v>
      </c>
      <c r="J880" s="14">
        <v>10000</v>
      </c>
      <c r="K880" s="14">
        <v>12800</v>
      </c>
      <c r="L880" s="20">
        <v>10000</v>
      </c>
    </row>
    <row r="881" spans="1:12">
      <c r="A881" s="5">
        <v>877</v>
      </c>
      <c r="B881" s="6" t="s">
        <v>617</v>
      </c>
      <c r="C881" s="7" t="s">
        <v>866</v>
      </c>
      <c r="D881" s="7" t="s">
        <v>44</v>
      </c>
      <c r="E881" s="5" t="s">
        <v>611</v>
      </c>
      <c r="F881" s="5">
        <f>VLOOKUP(C881,'[1]7、重新确认支持的项目列表'!$C:$E,2,FALSE)</f>
        <v>4401967141</v>
      </c>
      <c r="G881" s="5">
        <f>IFERROR(VLOOKUP(C881,'[2]企业经营情况表（市场监管局）'!R$1:S$23,2,FALSE),0)</f>
        <v>0</v>
      </c>
      <c r="H881" s="5">
        <f>VLOOKUP(C881,'[1]7、重新确认支持的项目列表'!$C:$E,3,FALSE)</f>
        <v>0</v>
      </c>
      <c r="I881" s="13">
        <v>12800</v>
      </c>
      <c r="J881" s="14">
        <v>10000</v>
      </c>
      <c r="K881" s="14">
        <v>12800</v>
      </c>
      <c r="L881" s="20">
        <v>10000</v>
      </c>
    </row>
    <row r="882" spans="1:12" ht="24">
      <c r="A882" s="5">
        <v>878</v>
      </c>
      <c r="B882" s="6" t="s">
        <v>617</v>
      </c>
      <c r="C882" s="7" t="s">
        <v>867</v>
      </c>
      <c r="D882" s="7" t="s">
        <v>44</v>
      </c>
      <c r="E882" s="5" t="s">
        <v>611</v>
      </c>
      <c r="F882" s="5" t="str">
        <f>VLOOKUP(C882,'[1]7、重新确认支持的项目列表'!$C:$E,2,FALSE)</f>
        <v>44019679L7</v>
      </c>
      <c r="G882" s="5">
        <f>IFERROR(VLOOKUP(C882,'[2]企业经营情况表（市场监管局）'!R$1:S$23,2,FALSE),0)</f>
        <v>0</v>
      </c>
      <c r="H882" s="5">
        <f>VLOOKUP(C882,'[1]7、重新确认支持的项目列表'!$C:$E,3,FALSE)</f>
        <v>0</v>
      </c>
      <c r="I882" s="13">
        <v>12800</v>
      </c>
      <c r="J882" s="14">
        <v>10000</v>
      </c>
      <c r="K882" s="14">
        <v>12800</v>
      </c>
      <c r="L882" s="20">
        <v>10000</v>
      </c>
    </row>
    <row r="883" spans="1:12" ht="24">
      <c r="A883" s="5">
        <v>879</v>
      </c>
      <c r="B883" s="6" t="s">
        <v>625</v>
      </c>
      <c r="C883" s="7" t="s">
        <v>868</v>
      </c>
      <c r="D883" s="7" t="s">
        <v>44</v>
      </c>
      <c r="E883" s="5" t="s">
        <v>611</v>
      </c>
      <c r="F883" s="5">
        <f>VLOOKUP(C883,'[1]7、重新确认支持的项目列表'!$C:$E,2,FALSE)</f>
        <v>4451965731</v>
      </c>
      <c r="G883" s="5">
        <f>IFERROR(VLOOKUP(C883,'[2]企业经营情况表（市场监管局）'!R$1:S$23,2,FALSE),0)</f>
        <v>0</v>
      </c>
      <c r="H883" s="5">
        <f>VLOOKUP(C883,'[1]7、重新确认支持的项目列表'!$C:$E,3,FALSE)</f>
        <v>8.2799999999999999E-2</v>
      </c>
      <c r="I883" s="13">
        <v>21933</v>
      </c>
      <c r="J883" s="14">
        <v>10000</v>
      </c>
      <c r="K883" s="14">
        <v>21933</v>
      </c>
      <c r="L883" s="20">
        <v>10000</v>
      </c>
    </row>
    <row r="884" spans="1:12" ht="24">
      <c r="A884" s="5">
        <v>880</v>
      </c>
      <c r="B884" s="6" t="s">
        <v>612</v>
      </c>
      <c r="C884" s="7" t="s">
        <v>868</v>
      </c>
      <c r="D884" s="7" t="s">
        <v>44</v>
      </c>
      <c r="E884" s="5" t="s">
        <v>611</v>
      </c>
      <c r="F884" s="5">
        <f>VLOOKUP(C884,'[1]7、重新确认支持的项目列表'!$C:$E,2,FALSE)</f>
        <v>4451965731</v>
      </c>
      <c r="G884" s="5">
        <f>IFERROR(VLOOKUP(C884,'[2]企业经营情况表（市场监管局）'!R$1:S$23,2,FALSE),0)</f>
        <v>0</v>
      </c>
      <c r="H884" s="5">
        <f>VLOOKUP(C884,'[1]7、重新确认支持的项目列表'!$C:$E,3,FALSE)</f>
        <v>8.2799999999999999E-2</v>
      </c>
      <c r="I884" s="13">
        <v>21934</v>
      </c>
      <c r="J884" s="14">
        <v>10000</v>
      </c>
      <c r="K884" s="14">
        <v>21934</v>
      </c>
      <c r="L884" s="20">
        <v>10000</v>
      </c>
    </row>
    <row r="885" spans="1:12" ht="24">
      <c r="A885" s="5">
        <v>881</v>
      </c>
      <c r="B885" s="6" t="s">
        <v>617</v>
      </c>
      <c r="C885" s="7" t="s">
        <v>869</v>
      </c>
      <c r="D885" s="7" t="s">
        <v>44</v>
      </c>
      <c r="E885" s="5" t="s">
        <v>611</v>
      </c>
      <c r="F885" s="5" t="str">
        <f>VLOOKUP(C885,'[1]7、重新确认支持的项目列表'!$C:$E,2,FALSE)</f>
        <v>44019679J6</v>
      </c>
      <c r="G885" s="5">
        <f>IFERROR(VLOOKUP(C885,'[2]企业经营情况表（市场监管局）'!R$1:S$23,2,FALSE),0)</f>
        <v>0</v>
      </c>
      <c r="H885" s="5">
        <f>VLOOKUP(C885,'[1]7、重新确认支持的项目列表'!$C:$E,3,FALSE)</f>
        <v>26.354399999999998</v>
      </c>
      <c r="I885" s="13">
        <v>12800</v>
      </c>
      <c r="J885" s="14">
        <v>10000</v>
      </c>
      <c r="K885" s="14">
        <v>12800</v>
      </c>
      <c r="L885" s="20">
        <v>10000</v>
      </c>
    </row>
    <row r="886" spans="1:12" ht="24">
      <c r="A886" s="5">
        <v>882</v>
      </c>
      <c r="B886" s="6" t="s">
        <v>622</v>
      </c>
      <c r="C886" s="7" t="s">
        <v>869</v>
      </c>
      <c r="D886" s="7" t="s">
        <v>44</v>
      </c>
      <c r="E886" s="5" t="s">
        <v>611</v>
      </c>
      <c r="F886" s="5" t="str">
        <f>VLOOKUP(C886,'[1]7、重新确认支持的项目列表'!$C:$E,2,FALSE)</f>
        <v>44019679J6</v>
      </c>
      <c r="G886" s="5">
        <f>IFERROR(VLOOKUP(C886,'[2]企业经营情况表（市场监管局）'!R$1:S$23,2,FALSE),0)</f>
        <v>0</v>
      </c>
      <c r="H886" s="5">
        <f>VLOOKUP(C886,'[1]7、重新确认支持的项目列表'!$C:$E,3,FALSE)</f>
        <v>26.354399999999998</v>
      </c>
      <c r="I886" s="13">
        <v>12800</v>
      </c>
      <c r="J886" s="14">
        <v>10000</v>
      </c>
      <c r="K886" s="14">
        <v>12800</v>
      </c>
      <c r="L886" s="20">
        <v>10000</v>
      </c>
    </row>
    <row r="887" spans="1:12" ht="24">
      <c r="A887" s="5">
        <v>883</v>
      </c>
      <c r="B887" s="6" t="s">
        <v>624</v>
      </c>
      <c r="C887" s="7" t="s">
        <v>870</v>
      </c>
      <c r="D887" s="7" t="s">
        <v>44</v>
      </c>
      <c r="E887" s="5" t="s">
        <v>611</v>
      </c>
      <c r="F887" s="5" t="str">
        <f>VLOOKUP(C887,'[1]7、重新确认支持的项目列表'!$C:$E,2,FALSE)</f>
        <v>44019679DW</v>
      </c>
      <c r="G887" s="5">
        <f>IFERROR(VLOOKUP(C887,'[2]企业经营情况表（市场监管局）'!R$1:S$23,2,FALSE),0)</f>
        <v>0</v>
      </c>
      <c r="H887" s="5">
        <f>VLOOKUP(C887,'[1]7、重新确认支持的项目列表'!$C:$E,3,FALSE)</f>
        <v>1.44E-2</v>
      </c>
      <c r="I887" s="13">
        <v>12800</v>
      </c>
      <c r="J887" s="14">
        <v>10000</v>
      </c>
      <c r="K887" s="14">
        <v>12800</v>
      </c>
      <c r="L887" s="20">
        <v>10000</v>
      </c>
    </row>
    <row r="888" spans="1:12" ht="24">
      <c r="A888" s="5">
        <v>884</v>
      </c>
      <c r="B888" s="6" t="s">
        <v>622</v>
      </c>
      <c r="C888" s="7" t="s">
        <v>871</v>
      </c>
      <c r="D888" s="7" t="s">
        <v>44</v>
      </c>
      <c r="E888" s="5" t="s">
        <v>611</v>
      </c>
      <c r="F888" s="5" t="str">
        <f>VLOOKUP(C888,'[1]7、重新确认支持的项目列表'!$C:$E,2,FALSE)</f>
        <v>44019679KJ</v>
      </c>
      <c r="G888" s="5">
        <f>IFERROR(VLOOKUP(C888,'[2]企业经营情况表（市场监管局）'!R$1:S$23,2,FALSE),0)</f>
        <v>0</v>
      </c>
      <c r="H888" s="5">
        <f>VLOOKUP(C888,'[1]7、重新确认支持的项目列表'!$C:$E,3,FALSE)</f>
        <v>0</v>
      </c>
      <c r="I888" s="13">
        <v>12800</v>
      </c>
      <c r="J888" s="14">
        <v>10000</v>
      </c>
      <c r="K888" s="14">
        <v>12800</v>
      </c>
      <c r="L888" s="20">
        <v>10000</v>
      </c>
    </row>
    <row r="889" spans="1:12" ht="24">
      <c r="A889" s="5">
        <v>885</v>
      </c>
      <c r="B889" s="6" t="s">
        <v>624</v>
      </c>
      <c r="C889" s="7" t="s">
        <v>872</v>
      </c>
      <c r="D889" s="7" t="s">
        <v>44</v>
      </c>
      <c r="E889" s="5" t="s">
        <v>611</v>
      </c>
      <c r="F889" s="5" t="str">
        <f>VLOOKUP(C889,'[1]7、重新确认支持的项目列表'!$C:$E,2,FALSE)</f>
        <v>无海关代码</v>
      </c>
      <c r="G889" s="5">
        <f>IFERROR(VLOOKUP(C889,'[2]企业经营情况表（市场监管局）'!R$1:S$23,2,FALSE),0)</f>
        <v>0</v>
      </c>
      <c r="H889" s="5">
        <f>VLOOKUP(C889,'[1]7、重新确认支持的项目列表'!$C:$E,3,FALSE)</f>
        <v>0</v>
      </c>
      <c r="I889" s="13">
        <v>12800</v>
      </c>
      <c r="J889" s="14">
        <v>10000</v>
      </c>
      <c r="K889" s="14">
        <v>12800</v>
      </c>
      <c r="L889" s="20">
        <v>10000</v>
      </c>
    </row>
    <row r="890" spans="1:12" ht="24">
      <c r="A890" s="5">
        <v>886</v>
      </c>
      <c r="B890" s="6" t="s">
        <v>655</v>
      </c>
      <c r="C890" s="7" t="s">
        <v>873</v>
      </c>
      <c r="D890" s="7" t="s">
        <v>44</v>
      </c>
      <c r="E890" s="5" t="s">
        <v>611</v>
      </c>
      <c r="F890" s="5" t="str">
        <f>VLOOKUP(C890,'[1]7、重新确认支持的项目列表'!$C:$E,2,FALSE)</f>
        <v>44019679HK</v>
      </c>
      <c r="G890" s="5">
        <f>IFERROR(VLOOKUP(C890,'[2]企业经营情况表（市场监管局）'!R$1:S$23,2,FALSE),0)</f>
        <v>0</v>
      </c>
      <c r="H890" s="5">
        <f>VLOOKUP(C890,'[1]7、重新确认支持的项目列表'!$C:$E,3,FALSE)</f>
        <v>0</v>
      </c>
      <c r="I890" s="13">
        <v>12800</v>
      </c>
      <c r="J890" s="14">
        <v>10000</v>
      </c>
      <c r="K890" s="14">
        <v>12800</v>
      </c>
      <c r="L890" s="20">
        <v>10000</v>
      </c>
    </row>
    <row r="891" spans="1:12" ht="24">
      <c r="A891" s="5">
        <v>887</v>
      </c>
      <c r="B891" s="6" t="s">
        <v>624</v>
      </c>
      <c r="C891" s="7" t="s">
        <v>874</v>
      </c>
      <c r="D891" s="7" t="s">
        <v>44</v>
      </c>
      <c r="E891" s="5" t="s">
        <v>611</v>
      </c>
      <c r="F891" s="5" t="str">
        <f>VLOOKUP(C891,'[1]7、重新确认支持的项目列表'!$C:$E,2,FALSE)</f>
        <v>44019671BJ</v>
      </c>
      <c r="G891" s="5">
        <f>IFERROR(VLOOKUP(C891,'[2]企业经营情况表（市场监管局）'!R$1:S$23,2,FALSE),0)</f>
        <v>0</v>
      </c>
      <c r="H891" s="5">
        <f>VLOOKUP(C891,'[1]7、重新确认支持的项目列表'!$C:$E,3,FALSE)</f>
        <v>648.23850000000004</v>
      </c>
      <c r="I891" s="13">
        <v>12800</v>
      </c>
      <c r="J891" s="14">
        <v>10000</v>
      </c>
      <c r="K891" s="14">
        <v>12800</v>
      </c>
      <c r="L891" s="20">
        <v>10000</v>
      </c>
    </row>
    <row r="892" spans="1:12" ht="24">
      <c r="A892" s="5">
        <v>888</v>
      </c>
      <c r="B892" s="6" t="s">
        <v>649</v>
      </c>
      <c r="C892" s="7" t="s">
        <v>874</v>
      </c>
      <c r="D892" s="7" t="s">
        <v>44</v>
      </c>
      <c r="E892" s="5" t="s">
        <v>611</v>
      </c>
      <c r="F892" s="5" t="str">
        <f>VLOOKUP(C892,'[1]7、重新确认支持的项目列表'!$C:$E,2,FALSE)</f>
        <v>44019671BJ</v>
      </c>
      <c r="G892" s="5">
        <f>IFERROR(VLOOKUP(C892,'[2]企业经营情况表（市场监管局）'!R$1:S$23,2,FALSE),0)</f>
        <v>0</v>
      </c>
      <c r="H892" s="5">
        <f>VLOOKUP(C892,'[1]7、重新确认支持的项目列表'!$C:$E,3,FALSE)</f>
        <v>648.23850000000004</v>
      </c>
      <c r="I892" s="13">
        <v>12800</v>
      </c>
      <c r="J892" s="14">
        <v>10000</v>
      </c>
      <c r="K892" s="14">
        <v>12800</v>
      </c>
      <c r="L892" s="20">
        <v>10000</v>
      </c>
    </row>
    <row r="893" spans="1:12" ht="24">
      <c r="A893" s="5">
        <v>889</v>
      </c>
      <c r="B893" s="6" t="s">
        <v>684</v>
      </c>
      <c r="C893" s="7" t="s">
        <v>875</v>
      </c>
      <c r="D893" s="7" t="s">
        <v>44</v>
      </c>
      <c r="E893" s="5" t="s">
        <v>611</v>
      </c>
      <c r="F893" s="5" t="str">
        <f>VLOOKUP(C893,'[1]7、重新确认支持的项目列表'!$C:$E,2,FALSE)</f>
        <v>44019679EF</v>
      </c>
      <c r="G893" s="5">
        <f>IFERROR(VLOOKUP(C893,'[2]企业经营情况表（市场监管局）'!R$1:S$23,2,FALSE),0)</f>
        <v>0</v>
      </c>
      <c r="H893" s="5">
        <f>VLOOKUP(C893,'[1]7、重新确认支持的项目列表'!$C:$E,3,FALSE)</f>
        <v>170.4419</v>
      </c>
      <c r="I893" s="13">
        <v>36800</v>
      </c>
      <c r="J893" s="14">
        <v>10000</v>
      </c>
      <c r="K893" s="14">
        <v>33800</v>
      </c>
      <c r="L893" s="20">
        <v>10000</v>
      </c>
    </row>
    <row r="894" spans="1:12" ht="24">
      <c r="A894" s="5">
        <v>890</v>
      </c>
      <c r="B894" s="6" t="s">
        <v>672</v>
      </c>
      <c r="C894" s="7" t="s">
        <v>875</v>
      </c>
      <c r="D894" s="7" t="s">
        <v>44</v>
      </c>
      <c r="E894" s="5" t="s">
        <v>611</v>
      </c>
      <c r="F894" s="5" t="str">
        <f>VLOOKUP(C894,'[1]7、重新确认支持的项目列表'!$C:$E,2,FALSE)</f>
        <v>44019679EF</v>
      </c>
      <c r="G894" s="5">
        <f>IFERROR(VLOOKUP(C894,'[2]企业经营情况表（市场监管局）'!R$1:S$23,2,FALSE),0)</f>
        <v>0</v>
      </c>
      <c r="H894" s="5">
        <f>VLOOKUP(C894,'[1]7、重新确认支持的项目列表'!$C:$E,3,FALSE)</f>
        <v>170.4419</v>
      </c>
      <c r="I894" s="13">
        <v>33800</v>
      </c>
      <c r="J894" s="14">
        <v>10000</v>
      </c>
      <c r="K894" s="14">
        <v>33800</v>
      </c>
      <c r="L894" s="20">
        <v>10000</v>
      </c>
    </row>
    <row r="895" spans="1:12" ht="24">
      <c r="A895" s="5">
        <v>891</v>
      </c>
      <c r="B895" s="6" t="s">
        <v>624</v>
      </c>
      <c r="C895" s="7" t="s">
        <v>876</v>
      </c>
      <c r="D895" s="7" t="s">
        <v>44</v>
      </c>
      <c r="E895" s="5" t="s">
        <v>611</v>
      </c>
      <c r="F895" s="5">
        <f>VLOOKUP(C895,'[1]7、重新确认支持的项目列表'!$C:$E,2,FALSE)</f>
        <v>4401967053</v>
      </c>
      <c r="G895" s="5">
        <f>IFERROR(VLOOKUP(C895,'[2]企业经营情况表（市场监管局）'!R$1:S$23,2,FALSE),0)</f>
        <v>0</v>
      </c>
      <c r="H895" s="5">
        <f>VLOOKUP(C895,'[1]7、重新确认支持的项目列表'!$C:$E,3,FALSE)</f>
        <v>38534.704100000003</v>
      </c>
      <c r="I895" s="13">
        <v>12800</v>
      </c>
      <c r="J895" s="14">
        <v>10000</v>
      </c>
      <c r="K895" s="14">
        <v>12800</v>
      </c>
      <c r="L895" s="20">
        <v>10000</v>
      </c>
    </row>
    <row r="896" spans="1:12">
      <c r="A896" s="5">
        <v>892</v>
      </c>
      <c r="B896" s="6" t="s">
        <v>624</v>
      </c>
      <c r="C896" s="7" t="s">
        <v>877</v>
      </c>
      <c r="D896" s="7" t="s">
        <v>44</v>
      </c>
      <c r="E896" s="5" t="s">
        <v>611</v>
      </c>
      <c r="F896" s="5">
        <f>VLOOKUP(C896,'[1]7、重新确认支持的项目列表'!$C:$E,2,FALSE)</f>
        <v>4401963278</v>
      </c>
      <c r="G896" s="5">
        <f>IFERROR(VLOOKUP(C896,'[2]企业经营情况表（市场监管局）'!R$1:S$23,2,FALSE),0)</f>
        <v>0</v>
      </c>
      <c r="H896" s="5">
        <f>VLOOKUP(C896,'[1]7、重新确认支持的项目列表'!$C:$E,3,FALSE)</f>
        <v>530.76250000000005</v>
      </c>
      <c r="I896" s="13">
        <v>12800</v>
      </c>
      <c r="J896" s="14">
        <v>10000</v>
      </c>
      <c r="K896" s="14">
        <v>12800</v>
      </c>
      <c r="L896" s="20">
        <v>10000</v>
      </c>
    </row>
    <row r="897" spans="1:12">
      <c r="A897" s="5">
        <v>893</v>
      </c>
      <c r="B897" s="6" t="s">
        <v>618</v>
      </c>
      <c r="C897" s="7" t="s">
        <v>877</v>
      </c>
      <c r="D897" s="7" t="s">
        <v>44</v>
      </c>
      <c r="E897" s="5" t="s">
        <v>611</v>
      </c>
      <c r="F897" s="5">
        <f>VLOOKUP(C897,'[1]7、重新确认支持的项目列表'!$C:$E,2,FALSE)</f>
        <v>4401963278</v>
      </c>
      <c r="G897" s="5">
        <f>IFERROR(VLOOKUP(C897,'[2]企业经营情况表（市场监管局）'!R$1:S$23,2,FALSE),0)</f>
        <v>0</v>
      </c>
      <c r="H897" s="5">
        <f>VLOOKUP(C897,'[1]7、重新确认支持的项目列表'!$C:$E,3,FALSE)</f>
        <v>530.76250000000005</v>
      </c>
      <c r="I897" s="13">
        <v>12800</v>
      </c>
      <c r="J897" s="14">
        <v>10000</v>
      </c>
      <c r="K897" s="14">
        <v>12800</v>
      </c>
      <c r="L897" s="20">
        <v>10000</v>
      </c>
    </row>
    <row r="898" spans="1:12" ht="24">
      <c r="A898" s="5">
        <v>894</v>
      </c>
      <c r="B898" s="6" t="s">
        <v>649</v>
      </c>
      <c r="C898" s="7" t="s">
        <v>877</v>
      </c>
      <c r="D898" s="7" t="s">
        <v>44</v>
      </c>
      <c r="E898" s="5" t="s">
        <v>611</v>
      </c>
      <c r="F898" s="5">
        <f>VLOOKUP(C898,'[1]7、重新确认支持的项目列表'!$C:$E,2,FALSE)</f>
        <v>4401963278</v>
      </c>
      <c r="G898" s="5">
        <f>IFERROR(VLOOKUP(C898,'[2]企业经营情况表（市场监管局）'!R$1:S$23,2,FALSE),0)</f>
        <v>0</v>
      </c>
      <c r="H898" s="5">
        <f>VLOOKUP(C898,'[1]7、重新确认支持的项目列表'!$C:$E,3,FALSE)</f>
        <v>530.76250000000005</v>
      </c>
      <c r="I898" s="13">
        <v>12800</v>
      </c>
      <c r="J898" s="14">
        <v>10000</v>
      </c>
      <c r="K898" s="14">
        <v>12800</v>
      </c>
      <c r="L898" s="20">
        <v>10000</v>
      </c>
    </row>
    <row r="899" spans="1:12" ht="24">
      <c r="A899" s="5">
        <v>895</v>
      </c>
      <c r="B899" s="6" t="s">
        <v>665</v>
      </c>
      <c r="C899" s="7" t="s">
        <v>878</v>
      </c>
      <c r="D899" s="7" t="s">
        <v>44</v>
      </c>
      <c r="E899" s="5" t="s">
        <v>611</v>
      </c>
      <c r="F899" s="5" t="str">
        <f>VLOOKUP(C899,'[1]7、重新确认支持的项目列表'!$C:$E,2,FALSE)</f>
        <v>44019679JJ</v>
      </c>
      <c r="G899" s="5">
        <f>IFERROR(VLOOKUP(C899,'[2]企业经营情况表（市场监管局）'!R$1:S$23,2,FALSE),0)</f>
        <v>0</v>
      </c>
      <c r="H899" s="5">
        <f>VLOOKUP(C899,'[1]7、重新确认支持的项目列表'!$C:$E,3,FALSE)</f>
        <v>0.46510000000000001</v>
      </c>
      <c r="I899" s="13">
        <v>12800</v>
      </c>
      <c r="J899" s="14">
        <v>10000</v>
      </c>
      <c r="K899" s="14">
        <v>12800</v>
      </c>
      <c r="L899" s="20">
        <v>10000</v>
      </c>
    </row>
    <row r="900" spans="1:12" ht="24">
      <c r="A900" s="5">
        <v>896</v>
      </c>
      <c r="B900" s="6" t="s">
        <v>624</v>
      </c>
      <c r="C900" s="7" t="s">
        <v>878</v>
      </c>
      <c r="D900" s="7" t="s">
        <v>44</v>
      </c>
      <c r="E900" s="5" t="s">
        <v>611</v>
      </c>
      <c r="F900" s="5" t="str">
        <f>VLOOKUP(C900,'[1]7、重新确认支持的项目列表'!$C:$E,2,FALSE)</f>
        <v>44019679JJ</v>
      </c>
      <c r="G900" s="5">
        <f>IFERROR(VLOOKUP(C900,'[2]企业经营情况表（市场监管局）'!R$1:S$23,2,FALSE),0)</f>
        <v>0</v>
      </c>
      <c r="H900" s="5">
        <f>VLOOKUP(C900,'[1]7、重新确认支持的项目列表'!$C:$E,3,FALSE)</f>
        <v>0.46510000000000001</v>
      </c>
      <c r="I900" s="13">
        <v>12800</v>
      </c>
      <c r="J900" s="14">
        <v>10000</v>
      </c>
      <c r="K900" s="14">
        <v>12800</v>
      </c>
      <c r="L900" s="20">
        <v>10000</v>
      </c>
    </row>
    <row r="901" spans="1:12" ht="24">
      <c r="A901" s="5">
        <v>897</v>
      </c>
      <c r="B901" s="6" t="s">
        <v>665</v>
      </c>
      <c r="C901" s="7" t="s">
        <v>879</v>
      </c>
      <c r="D901" s="7" t="s">
        <v>44</v>
      </c>
      <c r="E901" s="5" t="s">
        <v>611</v>
      </c>
      <c r="F901" s="5" t="str">
        <f>VLOOKUP(C901,'[1]7、重新确认支持的项目列表'!$C:$E,2,FALSE)</f>
        <v>无海关代码</v>
      </c>
      <c r="G901" s="5">
        <f>IFERROR(VLOOKUP(C901,'[2]企业经营情况表（市场监管局）'!R$1:S$23,2,FALSE),0)</f>
        <v>0</v>
      </c>
      <c r="H901" s="5">
        <f>VLOOKUP(C901,'[1]7、重新确认支持的项目列表'!$C:$E,3,FALSE)</f>
        <v>0</v>
      </c>
      <c r="I901" s="13">
        <v>12800</v>
      </c>
      <c r="J901" s="14">
        <v>10000</v>
      </c>
      <c r="K901" s="14">
        <v>12800</v>
      </c>
      <c r="L901" s="20">
        <v>10000</v>
      </c>
    </row>
    <row r="902" spans="1:12" ht="24">
      <c r="A902" s="5">
        <v>898</v>
      </c>
      <c r="B902" s="6" t="s">
        <v>652</v>
      </c>
      <c r="C902" s="7" t="s">
        <v>880</v>
      </c>
      <c r="D902" s="7" t="s">
        <v>44</v>
      </c>
      <c r="E902" s="5" t="s">
        <v>611</v>
      </c>
      <c r="F902" s="5" t="str">
        <f>VLOOKUP(C902,'[1]7、重新确认支持的项目列表'!$C:$E,2,FALSE)</f>
        <v>44019679HB</v>
      </c>
      <c r="G902" s="5">
        <f>IFERROR(VLOOKUP(C902,'[2]企业经营情况表（市场监管局）'!R$1:S$23,2,FALSE),0)</f>
        <v>0</v>
      </c>
      <c r="H902" s="5">
        <f>VLOOKUP(C902,'[1]7、重新确认支持的项目列表'!$C:$E,3,FALSE)</f>
        <v>0</v>
      </c>
      <c r="I902" s="13">
        <v>12800</v>
      </c>
      <c r="J902" s="14">
        <v>10000</v>
      </c>
      <c r="K902" s="14">
        <v>12800</v>
      </c>
      <c r="L902" s="20">
        <v>10000</v>
      </c>
    </row>
    <row r="903" spans="1:12" ht="24">
      <c r="A903" s="5">
        <v>899</v>
      </c>
      <c r="B903" s="6" t="s">
        <v>624</v>
      </c>
      <c r="C903" s="7" t="s">
        <v>881</v>
      </c>
      <c r="D903" s="7" t="s">
        <v>199</v>
      </c>
      <c r="E903" s="5" t="s">
        <v>611</v>
      </c>
      <c r="F903" s="5" t="str">
        <f>VLOOKUP(C903,'[1]7、重新确认支持的项目列表'!$C:$E,2,FALSE)</f>
        <v>无海关代码</v>
      </c>
      <c r="G903" s="5">
        <f>IFERROR(VLOOKUP(C903,'[2]企业经营情况表（市场监管局）'!R$1:S$23,2,FALSE),0)</f>
        <v>0</v>
      </c>
      <c r="H903" s="5">
        <f>VLOOKUP(C903,'[1]7、重新确认支持的项目列表'!$C:$E,3,FALSE)</f>
        <v>0</v>
      </c>
      <c r="I903" s="13">
        <v>12800</v>
      </c>
      <c r="J903" s="14">
        <v>10000</v>
      </c>
      <c r="K903" s="14">
        <v>12800</v>
      </c>
      <c r="L903" s="20">
        <v>10000</v>
      </c>
    </row>
    <row r="904" spans="1:12" ht="24">
      <c r="A904" s="5">
        <v>900</v>
      </c>
      <c r="B904" s="6" t="s">
        <v>615</v>
      </c>
      <c r="C904" s="7" t="s">
        <v>882</v>
      </c>
      <c r="D904" s="7" t="s">
        <v>199</v>
      </c>
      <c r="E904" s="5" t="s">
        <v>611</v>
      </c>
      <c r="F904" s="5">
        <f>VLOOKUP(C904,'[1]7、重新确认支持的项目列表'!$C:$E,2,FALSE)</f>
        <v>4430965018</v>
      </c>
      <c r="G904" s="5">
        <f>IFERROR(VLOOKUP(C904,'[2]企业经营情况表（市场监管局）'!R$1:S$23,2,FALSE),0)</f>
        <v>0</v>
      </c>
      <c r="H904" s="5">
        <f>VLOOKUP(C904,'[1]7、重新确认支持的项目列表'!$C:$E,3,FALSE)</f>
        <v>1477.9736</v>
      </c>
      <c r="I904" s="13">
        <v>12800</v>
      </c>
      <c r="J904" s="14">
        <v>10000</v>
      </c>
      <c r="K904" s="14">
        <v>12800</v>
      </c>
      <c r="L904" s="20">
        <v>10000</v>
      </c>
    </row>
    <row r="905" spans="1:12">
      <c r="A905" s="5">
        <v>901</v>
      </c>
      <c r="B905" s="6" t="s">
        <v>627</v>
      </c>
      <c r="C905" s="7" t="s">
        <v>882</v>
      </c>
      <c r="D905" s="7" t="s">
        <v>199</v>
      </c>
      <c r="E905" s="5" t="s">
        <v>611</v>
      </c>
      <c r="F905" s="5">
        <f>VLOOKUP(C905,'[1]7、重新确认支持的项目列表'!$C:$E,2,FALSE)</f>
        <v>4430965018</v>
      </c>
      <c r="G905" s="5">
        <f>IFERROR(VLOOKUP(C905,'[2]企业经营情况表（市场监管局）'!R$1:S$23,2,FALSE),0)</f>
        <v>0</v>
      </c>
      <c r="H905" s="5">
        <f>VLOOKUP(C905,'[1]7、重新确认支持的项目列表'!$C:$E,3,FALSE)</f>
        <v>1477.9736</v>
      </c>
      <c r="I905" s="13">
        <v>12800</v>
      </c>
      <c r="J905" s="14">
        <v>10000</v>
      </c>
      <c r="K905" s="14">
        <v>12800</v>
      </c>
      <c r="L905" s="20">
        <v>10000</v>
      </c>
    </row>
    <row r="906" spans="1:12" ht="24">
      <c r="A906" s="5">
        <v>902</v>
      </c>
      <c r="B906" s="6" t="s">
        <v>624</v>
      </c>
      <c r="C906" s="7" t="s">
        <v>883</v>
      </c>
      <c r="D906" s="7" t="s">
        <v>199</v>
      </c>
      <c r="E906" s="5" t="s">
        <v>611</v>
      </c>
      <c r="F906" s="5" t="str">
        <f>VLOOKUP(C906,'[1]7、重新确认支持的项目列表'!$C:$E,2,FALSE)</f>
        <v>44309653MD</v>
      </c>
      <c r="G906" s="5">
        <f>IFERROR(VLOOKUP(C906,'[2]企业经营情况表（市场监管局）'!R$1:S$23,2,FALSE),0)</f>
        <v>0</v>
      </c>
      <c r="H906" s="5">
        <f>VLOOKUP(C906,'[1]7、重新确认支持的项目列表'!$C:$E,3,FALSE)</f>
        <v>0</v>
      </c>
      <c r="I906" s="13">
        <v>12800</v>
      </c>
      <c r="J906" s="14">
        <v>10000</v>
      </c>
      <c r="K906" s="14">
        <v>12800</v>
      </c>
      <c r="L906" s="20">
        <v>10000</v>
      </c>
    </row>
    <row r="907" spans="1:12" ht="24">
      <c r="A907" s="5">
        <v>903</v>
      </c>
      <c r="B907" s="6" t="s">
        <v>648</v>
      </c>
      <c r="C907" s="7" t="s">
        <v>884</v>
      </c>
      <c r="D907" s="7" t="s">
        <v>199</v>
      </c>
      <c r="E907" s="5" t="s">
        <v>611</v>
      </c>
      <c r="F907" s="5" t="str">
        <f>VLOOKUP(C907,'[1]7、重新确认支持的项目列表'!$C:$E,2,FALSE)</f>
        <v>4401963CZ4</v>
      </c>
      <c r="G907" s="5">
        <f>IFERROR(VLOOKUP(C907,'[2]企业经营情况表（市场监管局）'!R$1:S$23,2,FALSE),0)</f>
        <v>0</v>
      </c>
      <c r="H907" s="5">
        <f>VLOOKUP(C907,'[1]7、重新确认支持的项目列表'!$C:$E,3,FALSE)</f>
        <v>0</v>
      </c>
      <c r="I907" s="13">
        <v>22000</v>
      </c>
      <c r="J907" s="14">
        <v>10000</v>
      </c>
      <c r="K907" s="14">
        <v>22000</v>
      </c>
      <c r="L907" s="20">
        <v>10000</v>
      </c>
    </row>
    <row r="908" spans="1:12" ht="24">
      <c r="A908" s="5">
        <v>904</v>
      </c>
      <c r="B908" s="6" t="s">
        <v>629</v>
      </c>
      <c r="C908" s="7" t="s">
        <v>885</v>
      </c>
      <c r="D908" s="7" t="s">
        <v>199</v>
      </c>
      <c r="E908" s="5" t="s">
        <v>611</v>
      </c>
      <c r="F908" s="5">
        <f>VLOOKUP(C908,'[1]7、重新确认支持的项目列表'!$C:$E,2,FALSE)</f>
        <v>4430961451</v>
      </c>
      <c r="G908" s="5">
        <f>IFERROR(VLOOKUP(C908,'[2]企业经营情况表（市场监管局）'!R$1:S$23,2,FALSE),0)</f>
        <v>0</v>
      </c>
      <c r="H908" s="5">
        <f>VLOOKUP(C908,'[1]7、重新确认支持的项目列表'!$C:$E,3,FALSE)</f>
        <v>0</v>
      </c>
      <c r="I908" s="13">
        <v>13800</v>
      </c>
      <c r="J908" s="14">
        <v>10000</v>
      </c>
      <c r="K908" s="14">
        <v>13800</v>
      </c>
      <c r="L908" s="20">
        <v>10000</v>
      </c>
    </row>
    <row r="909" spans="1:12" ht="24">
      <c r="A909" s="5">
        <v>905</v>
      </c>
      <c r="B909" s="6" t="s">
        <v>615</v>
      </c>
      <c r="C909" s="7" t="s">
        <v>886</v>
      </c>
      <c r="D909" s="7" t="s">
        <v>199</v>
      </c>
      <c r="E909" s="5" t="s">
        <v>611</v>
      </c>
      <c r="F909" s="5">
        <f>VLOOKUP(C909,'[1]7、重新确认支持的项目列表'!$C:$E,2,FALSE)</f>
        <v>4430965094</v>
      </c>
      <c r="G909" s="5">
        <f>IFERROR(VLOOKUP(C909,'[2]企业经营情况表（市场监管局）'!R$1:S$23,2,FALSE),0)</f>
        <v>0</v>
      </c>
      <c r="H909" s="5">
        <f>VLOOKUP(C909,'[1]7、重新确认支持的项目列表'!$C:$E,3,FALSE)</f>
        <v>3227.0985999999998</v>
      </c>
      <c r="I909" s="13">
        <v>12800</v>
      </c>
      <c r="J909" s="14">
        <v>10000</v>
      </c>
      <c r="K909" s="14">
        <v>12800</v>
      </c>
      <c r="L909" s="20">
        <v>10000</v>
      </c>
    </row>
    <row r="910" spans="1:12" ht="24">
      <c r="A910" s="5">
        <v>906</v>
      </c>
      <c r="B910" s="6" t="s">
        <v>658</v>
      </c>
      <c r="C910" s="7" t="s">
        <v>886</v>
      </c>
      <c r="D910" s="7" t="s">
        <v>199</v>
      </c>
      <c r="E910" s="5" t="s">
        <v>611</v>
      </c>
      <c r="F910" s="5">
        <f>VLOOKUP(C910,'[1]7、重新确认支持的项目列表'!$C:$E,2,FALSE)</f>
        <v>4430965094</v>
      </c>
      <c r="G910" s="5">
        <f>IFERROR(VLOOKUP(C910,'[2]企业经营情况表（市场监管局）'!R$1:S$23,2,FALSE),0)</f>
        <v>0</v>
      </c>
      <c r="H910" s="5">
        <f>VLOOKUP(C910,'[1]7、重新确认支持的项目列表'!$C:$E,3,FALSE)</f>
        <v>3227.0985999999998</v>
      </c>
      <c r="I910" s="13">
        <v>12800</v>
      </c>
      <c r="J910" s="14">
        <v>10000</v>
      </c>
      <c r="K910" s="14">
        <v>12800</v>
      </c>
      <c r="L910" s="20">
        <v>10000</v>
      </c>
    </row>
    <row r="911" spans="1:12" ht="24">
      <c r="A911" s="5">
        <v>907</v>
      </c>
      <c r="B911" s="6" t="s">
        <v>652</v>
      </c>
      <c r="C911" s="7" t="s">
        <v>886</v>
      </c>
      <c r="D911" s="7" t="s">
        <v>199</v>
      </c>
      <c r="E911" s="5" t="s">
        <v>611</v>
      </c>
      <c r="F911" s="5">
        <f>VLOOKUP(C911,'[1]7、重新确认支持的项目列表'!$C:$E,2,FALSE)</f>
        <v>4430965094</v>
      </c>
      <c r="G911" s="5">
        <f>IFERROR(VLOOKUP(C911,'[2]企业经营情况表（市场监管局）'!R$1:S$23,2,FALSE),0)</f>
        <v>0</v>
      </c>
      <c r="H911" s="5">
        <f>VLOOKUP(C911,'[1]7、重新确认支持的项目列表'!$C:$E,3,FALSE)</f>
        <v>3227.0985999999998</v>
      </c>
      <c r="I911" s="13">
        <v>12800</v>
      </c>
      <c r="J911" s="14">
        <v>10000</v>
      </c>
      <c r="K911" s="14">
        <v>12800</v>
      </c>
      <c r="L911" s="20">
        <v>10000</v>
      </c>
    </row>
    <row r="912" spans="1:12" ht="24">
      <c r="A912" s="5">
        <v>908</v>
      </c>
      <c r="B912" s="6" t="s">
        <v>624</v>
      </c>
      <c r="C912" s="7" t="s">
        <v>886</v>
      </c>
      <c r="D912" s="7" t="s">
        <v>199</v>
      </c>
      <c r="E912" s="5" t="s">
        <v>611</v>
      </c>
      <c r="F912" s="5">
        <f>VLOOKUP(C912,'[1]7、重新确认支持的项目列表'!$C:$E,2,FALSE)</f>
        <v>4430965094</v>
      </c>
      <c r="G912" s="5">
        <f>IFERROR(VLOOKUP(C912,'[2]企业经营情况表（市场监管局）'!R$1:S$23,2,FALSE),0)</f>
        <v>0</v>
      </c>
      <c r="H912" s="5">
        <f>VLOOKUP(C912,'[1]7、重新确认支持的项目列表'!$C:$E,3,FALSE)</f>
        <v>3227.0985999999998</v>
      </c>
      <c r="I912" s="13">
        <v>12800</v>
      </c>
      <c r="J912" s="14">
        <v>10000</v>
      </c>
      <c r="K912" s="14">
        <v>12800</v>
      </c>
      <c r="L912" s="20">
        <v>10000</v>
      </c>
    </row>
    <row r="913" spans="1:12" ht="24">
      <c r="A913" s="5">
        <v>909</v>
      </c>
      <c r="B913" s="6" t="s">
        <v>646</v>
      </c>
      <c r="C913" s="7" t="s">
        <v>887</v>
      </c>
      <c r="D913" s="7" t="s">
        <v>199</v>
      </c>
      <c r="E913" s="5" t="s">
        <v>611</v>
      </c>
      <c r="F913" s="5" t="str">
        <f>VLOOKUP(C913,'[1]7、重新确认支持的项目列表'!$C:$E,2,FALSE)</f>
        <v>44309650F0</v>
      </c>
      <c r="G913" s="5">
        <f>IFERROR(VLOOKUP(C913,'[2]企业经营情况表（市场监管局）'!R$1:S$23,2,FALSE),0)</f>
        <v>0</v>
      </c>
      <c r="H913" s="5">
        <f>VLOOKUP(C913,'[1]7、重新确认支持的项目列表'!$C:$E,3,FALSE)</f>
        <v>24.6843</v>
      </c>
      <c r="I913" s="13">
        <v>22000</v>
      </c>
      <c r="J913" s="14">
        <v>10000</v>
      </c>
      <c r="K913" s="14">
        <v>22000</v>
      </c>
      <c r="L913" s="20">
        <v>10000</v>
      </c>
    </row>
    <row r="914" spans="1:12" ht="24">
      <c r="A914" s="5">
        <v>910</v>
      </c>
      <c r="B914" s="6" t="s">
        <v>648</v>
      </c>
      <c r="C914" s="7" t="s">
        <v>887</v>
      </c>
      <c r="D914" s="7" t="s">
        <v>199</v>
      </c>
      <c r="E914" s="5" t="s">
        <v>611</v>
      </c>
      <c r="F914" s="5" t="str">
        <f>VLOOKUP(C914,'[1]7、重新确认支持的项目列表'!$C:$E,2,FALSE)</f>
        <v>44309650F0</v>
      </c>
      <c r="G914" s="5">
        <f>IFERROR(VLOOKUP(C914,'[2]企业经营情况表（市场监管局）'!R$1:S$23,2,FALSE),0)</f>
        <v>0</v>
      </c>
      <c r="H914" s="5">
        <f>VLOOKUP(C914,'[1]7、重新确认支持的项目列表'!$C:$E,3,FALSE)</f>
        <v>24.6843</v>
      </c>
      <c r="I914" s="13">
        <v>22000</v>
      </c>
      <c r="J914" s="14">
        <v>10000</v>
      </c>
      <c r="K914" s="14">
        <v>22000</v>
      </c>
      <c r="L914" s="20">
        <v>10000</v>
      </c>
    </row>
    <row r="915" spans="1:12" ht="24">
      <c r="A915" s="5">
        <v>911</v>
      </c>
      <c r="B915" s="6" t="s">
        <v>618</v>
      </c>
      <c r="C915" s="7" t="s">
        <v>888</v>
      </c>
      <c r="D915" s="7" t="s">
        <v>199</v>
      </c>
      <c r="E915" s="5" t="s">
        <v>611</v>
      </c>
      <c r="F915" s="5" t="str">
        <f>VLOOKUP(C915,'[1]7、重新确认支持的项目列表'!$C:$E,2,FALSE)</f>
        <v>443096548E</v>
      </c>
      <c r="G915" s="5">
        <f>IFERROR(VLOOKUP(C915,'[2]企业经营情况表（市场监管局）'!R$1:S$23,2,FALSE),0)</f>
        <v>0</v>
      </c>
      <c r="H915" s="5">
        <f>VLOOKUP(C915,'[1]7、重新确认支持的项目列表'!$C:$E,3,FALSE)</f>
        <v>15.3171</v>
      </c>
      <c r="I915" s="13">
        <v>12800</v>
      </c>
      <c r="J915" s="14">
        <v>10000</v>
      </c>
      <c r="K915" s="14">
        <v>12800</v>
      </c>
      <c r="L915" s="20">
        <v>10000</v>
      </c>
    </row>
    <row r="916" spans="1:12" ht="24">
      <c r="A916" s="5">
        <v>912</v>
      </c>
      <c r="B916" s="6" t="s">
        <v>624</v>
      </c>
      <c r="C916" s="7" t="s">
        <v>888</v>
      </c>
      <c r="D916" s="7" t="s">
        <v>199</v>
      </c>
      <c r="E916" s="5" t="s">
        <v>611</v>
      </c>
      <c r="F916" s="5" t="str">
        <f>VLOOKUP(C916,'[1]7、重新确认支持的项目列表'!$C:$E,2,FALSE)</f>
        <v>443096548E</v>
      </c>
      <c r="G916" s="5">
        <f>IFERROR(VLOOKUP(C916,'[2]企业经营情况表（市场监管局）'!R$1:S$23,2,FALSE),0)</f>
        <v>0</v>
      </c>
      <c r="H916" s="5">
        <f>VLOOKUP(C916,'[1]7、重新确认支持的项目列表'!$C:$E,3,FALSE)</f>
        <v>15.3171</v>
      </c>
      <c r="I916" s="13">
        <v>12800</v>
      </c>
      <c r="J916" s="14">
        <v>10000</v>
      </c>
      <c r="K916" s="14">
        <v>12800</v>
      </c>
      <c r="L916" s="20">
        <v>10000</v>
      </c>
    </row>
    <row r="917" spans="1:12" ht="24">
      <c r="A917" s="5">
        <v>913</v>
      </c>
      <c r="B917" s="6" t="s">
        <v>624</v>
      </c>
      <c r="C917" s="7" t="s">
        <v>889</v>
      </c>
      <c r="D917" s="7" t="s">
        <v>199</v>
      </c>
      <c r="E917" s="5" t="s">
        <v>611</v>
      </c>
      <c r="F917" s="5" t="str">
        <f>VLOOKUP(C917,'[1]7、重新确认支持的项目列表'!$C:$E,2,FALSE)</f>
        <v>44239689TB</v>
      </c>
      <c r="G917" s="5">
        <f>IFERROR(VLOOKUP(C917,'[2]企业经营情况表（市场监管局）'!R$1:S$23,2,FALSE),0)</f>
        <v>0</v>
      </c>
      <c r="H917" s="5">
        <f>VLOOKUP(C917,'[1]7、重新确认支持的项目列表'!$C:$E,3,FALSE)</f>
        <v>0</v>
      </c>
      <c r="I917" s="13">
        <v>12800</v>
      </c>
      <c r="J917" s="14">
        <v>10000</v>
      </c>
      <c r="K917" s="14">
        <v>12800</v>
      </c>
      <c r="L917" s="20">
        <v>10000</v>
      </c>
    </row>
    <row r="918" spans="1:12" ht="24">
      <c r="A918" s="5">
        <v>914</v>
      </c>
      <c r="B918" s="6" t="s">
        <v>652</v>
      </c>
      <c r="C918" s="7" t="s">
        <v>890</v>
      </c>
      <c r="D918" s="7" t="s">
        <v>199</v>
      </c>
      <c r="E918" s="5" t="s">
        <v>611</v>
      </c>
      <c r="F918" s="5" t="str">
        <f>VLOOKUP(C918,'[1]7、重新确认支持的项目列表'!$C:$E,2,FALSE)</f>
        <v>44309653XF</v>
      </c>
      <c r="G918" s="5">
        <f>IFERROR(VLOOKUP(C918,'[2]企业经营情况表（市场监管局）'!R$1:S$23,2,FALSE),0)</f>
        <v>0</v>
      </c>
      <c r="H918" s="5">
        <f>VLOOKUP(C918,'[1]7、重新确认支持的项目列表'!$C:$E,3,FALSE)</f>
        <v>0.66910000000000003</v>
      </c>
      <c r="I918" s="13">
        <v>12800</v>
      </c>
      <c r="J918" s="14">
        <v>10000</v>
      </c>
      <c r="K918" s="14">
        <v>12800</v>
      </c>
      <c r="L918" s="20">
        <v>10000</v>
      </c>
    </row>
    <row r="919" spans="1:12" ht="24">
      <c r="A919" s="5">
        <v>915</v>
      </c>
      <c r="B919" s="6" t="s">
        <v>655</v>
      </c>
      <c r="C919" s="7" t="s">
        <v>891</v>
      </c>
      <c r="D919" s="7" t="s">
        <v>199</v>
      </c>
      <c r="E919" s="5" t="s">
        <v>611</v>
      </c>
      <c r="F919" s="5" t="str">
        <f>VLOOKUP(C919,'[1]7、重新确认支持的项目列表'!$C:$E,2,FALSE)</f>
        <v>443096544D</v>
      </c>
      <c r="G919" s="5">
        <f>IFERROR(VLOOKUP(C919,'[2]企业经营情况表（市场监管局）'!R$1:S$23,2,FALSE),0)</f>
        <v>0</v>
      </c>
      <c r="H919" s="5">
        <f>VLOOKUP(C919,'[1]7、重新确认支持的项目列表'!$C:$E,3,FALSE)</f>
        <v>0</v>
      </c>
      <c r="I919" s="13">
        <v>12800</v>
      </c>
      <c r="J919" s="14">
        <v>10000</v>
      </c>
      <c r="K919" s="14">
        <v>12800</v>
      </c>
      <c r="L919" s="20">
        <v>10000</v>
      </c>
    </row>
    <row r="920" spans="1:12" ht="24">
      <c r="A920" s="5">
        <v>916</v>
      </c>
      <c r="B920" s="6" t="s">
        <v>618</v>
      </c>
      <c r="C920" s="7" t="s">
        <v>892</v>
      </c>
      <c r="D920" s="7" t="s">
        <v>199</v>
      </c>
      <c r="E920" s="5" t="s">
        <v>611</v>
      </c>
      <c r="F920" s="5" t="str">
        <f>VLOOKUP(C920,'[1]7、重新确认支持的项目列表'!$C:$E,2,FALSE)</f>
        <v>44309652L2</v>
      </c>
      <c r="G920" s="5">
        <f>IFERROR(VLOOKUP(C920,'[2]企业经营情况表（市场监管局）'!R$1:S$23,2,FALSE),0)</f>
        <v>0</v>
      </c>
      <c r="H920" s="5">
        <f>VLOOKUP(C920,'[1]7、重新确认支持的项目列表'!$C:$E,3,FALSE)</f>
        <v>0</v>
      </c>
      <c r="I920" s="13">
        <v>12800</v>
      </c>
      <c r="J920" s="14">
        <v>10000</v>
      </c>
      <c r="K920" s="14">
        <v>12800</v>
      </c>
      <c r="L920" s="20">
        <v>10000</v>
      </c>
    </row>
    <row r="921" spans="1:12" ht="24">
      <c r="A921" s="5">
        <v>917</v>
      </c>
      <c r="B921" s="6" t="s">
        <v>627</v>
      </c>
      <c r="C921" s="7" t="s">
        <v>893</v>
      </c>
      <c r="D921" s="7" t="s">
        <v>199</v>
      </c>
      <c r="E921" s="5" t="s">
        <v>611</v>
      </c>
      <c r="F921" s="5" t="str">
        <f>VLOOKUP(C921,'[1]7、重新确认支持的项目列表'!$C:$E,2,FALSE)</f>
        <v>44309653Z6</v>
      </c>
      <c r="G921" s="5">
        <f>IFERROR(VLOOKUP(C921,'[2]企业经营情况表（市场监管局）'!R$1:S$23,2,FALSE),0)</f>
        <v>0</v>
      </c>
      <c r="H921" s="5">
        <f>VLOOKUP(C921,'[1]7、重新确认支持的项目列表'!$C:$E,3,FALSE)</f>
        <v>7.6300000000000007E-2</v>
      </c>
      <c r="I921" s="13">
        <v>12800</v>
      </c>
      <c r="J921" s="14">
        <v>10000</v>
      </c>
      <c r="K921" s="14">
        <v>12800</v>
      </c>
      <c r="L921" s="20">
        <v>10000</v>
      </c>
    </row>
    <row r="922" spans="1:12" ht="24">
      <c r="A922" s="5">
        <v>918</v>
      </c>
      <c r="B922" s="6" t="s">
        <v>648</v>
      </c>
      <c r="C922" s="7" t="s">
        <v>894</v>
      </c>
      <c r="D922" s="7" t="s">
        <v>199</v>
      </c>
      <c r="E922" s="5" t="s">
        <v>611</v>
      </c>
      <c r="F922" s="5" t="str">
        <f>VLOOKUP(C922,'[1]7、重新确认支持的项目列表'!$C:$E,2,FALSE)</f>
        <v>44309654JD</v>
      </c>
      <c r="G922" s="5">
        <f>IFERROR(VLOOKUP(C922,'[2]企业经营情况表（市场监管局）'!R$1:S$23,2,FALSE),0)</f>
        <v>0</v>
      </c>
      <c r="H922" s="5">
        <f>VLOOKUP(C922,'[1]7、重新确认支持的项目列表'!$C:$E,3,FALSE)</f>
        <v>0</v>
      </c>
      <c r="I922" s="13">
        <v>21933</v>
      </c>
      <c r="J922" s="14">
        <v>10000</v>
      </c>
      <c r="K922" s="14">
        <v>21933</v>
      </c>
      <c r="L922" s="20">
        <v>10000</v>
      </c>
    </row>
    <row r="923" spans="1:12" ht="24">
      <c r="A923" s="5">
        <v>919</v>
      </c>
      <c r="B923" s="6" t="s">
        <v>625</v>
      </c>
      <c r="C923" s="7" t="s">
        <v>895</v>
      </c>
      <c r="D923" s="7" t="s">
        <v>199</v>
      </c>
      <c r="E923" s="5" t="s">
        <v>611</v>
      </c>
      <c r="F923" s="5" t="str">
        <f>VLOOKUP(C923,'[1]7、重新确认支持的项目列表'!$C:$E,2,FALSE)</f>
        <v>443096517W</v>
      </c>
      <c r="G923" s="5">
        <f>IFERROR(VLOOKUP(C923,'[2]企业经营情况表（市场监管局）'!R$1:S$23,2,FALSE),0)</f>
        <v>0</v>
      </c>
      <c r="H923" s="5">
        <f>VLOOKUP(C923,'[1]7、重新确认支持的项目列表'!$C:$E,3,FALSE)</f>
        <v>2.8069999999999999</v>
      </c>
      <c r="I923" s="13">
        <v>21933</v>
      </c>
      <c r="J923" s="14">
        <v>10000</v>
      </c>
      <c r="K923" s="14">
        <v>21933</v>
      </c>
      <c r="L923" s="20">
        <v>10000</v>
      </c>
    </row>
    <row r="924" spans="1:12" ht="24">
      <c r="A924" s="5">
        <v>920</v>
      </c>
      <c r="B924" s="6" t="s">
        <v>794</v>
      </c>
      <c r="C924" s="7" t="s">
        <v>895</v>
      </c>
      <c r="D924" s="7" t="s">
        <v>199</v>
      </c>
      <c r="E924" s="5" t="s">
        <v>611</v>
      </c>
      <c r="F924" s="5" t="str">
        <f>VLOOKUP(C924,'[1]7、重新确认支持的项目列表'!$C:$E,2,FALSE)</f>
        <v>443096517W</v>
      </c>
      <c r="G924" s="5">
        <f>IFERROR(VLOOKUP(C924,'[2]企业经营情况表（市场监管局）'!R$1:S$23,2,FALSE),0)</f>
        <v>0</v>
      </c>
      <c r="H924" s="5">
        <f>VLOOKUP(C924,'[1]7、重新确认支持的项目列表'!$C:$E,3,FALSE)</f>
        <v>2.8069999999999999</v>
      </c>
      <c r="I924" s="13">
        <v>21933</v>
      </c>
      <c r="J924" s="14">
        <v>10000</v>
      </c>
      <c r="K924" s="14">
        <v>21933</v>
      </c>
      <c r="L924" s="20">
        <v>10000</v>
      </c>
    </row>
    <row r="925" spans="1:12" ht="24">
      <c r="A925" s="5">
        <v>921</v>
      </c>
      <c r="B925" s="6" t="s">
        <v>615</v>
      </c>
      <c r="C925" s="7" t="s">
        <v>896</v>
      </c>
      <c r="D925" s="7" t="s">
        <v>199</v>
      </c>
      <c r="E925" s="5" t="s">
        <v>611</v>
      </c>
      <c r="F925" s="5" t="str">
        <f>VLOOKUP(C925,'[1]7、重新确认支持的项目列表'!$C:$E,2,FALSE)</f>
        <v>443096532Y</v>
      </c>
      <c r="G925" s="5">
        <f>IFERROR(VLOOKUP(C925,'[2]企业经营情况表（市场监管局）'!R$1:S$23,2,FALSE),0)</f>
        <v>0</v>
      </c>
      <c r="H925" s="5">
        <f>VLOOKUP(C925,'[1]7、重新确认支持的项目列表'!$C:$E,3,FALSE)</f>
        <v>16.9541</v>
      </c>
      <c r="I925" s="13">
        <v>12800</v>
      </c>
      <c r="J925" s="14">
        <v>10000</v>
      </c>
      <c r="K925" s="14">
        <v>12800</v>
      </c>
      <c r="L925" s="20">
        <v>10000</v>
      </c>
    </row>
    <row r="926" spans="1:12" ht="24">
      <c r="A926" s="5">
        <v>922</v>
      </c>
      <c r="B926" s="6" t="s">
        <v>624</v>
      </c>
      <c r="C926" s="7" t="s">
        <v>896</v>
      </c>
      <c r="D926" s="7" t="s">
        <v>199</v>
      </c>
      <c r="E926" s="5" t="s">
        <v>611</v>
      </c>
      <c r="F926" s="5" t="str">
        <f>VLOOKUP(C926,'[1]7、重新确认支持的项目列表'!$C:$E,2,FALSE)</f>
        <v>443096532Y</v>
      </c>
      <c r="G926" s="5">
        <f>IFERROR(VLOOKUP(C926,'[2]企业经营情况表（市场监管局）'!R$1:S$23,2,FALSE),0)</f>
        <v>0</v>
      </c>
      <c r="H926" s="5">
        <f>VLOOKUP(C926,'[1]7、重新确认支持的项目列表'!$C:$E,3,FALSE)</f>
        <v>16.9541</v>
      </c>
      <c r="I926" s="13">
        <v>12800</v>
      </c>
      <c r="J926" s="14">
        <v>10000</v>
      </c>
      <c r="K926" s="14">
        <v>12800</v>
      </c>
      <c r="L926" s="20">
        <v>10000</v>
      </c>
    </row>
    <row r="927" spans="1:12" ht="24">
      <c r="A927" s="5">
        <v>923</v>
      </c>
      <c r="B927" s="6" t="s">
        <v>648</v>
      </c>
      <c r="C927" s="7" t="s">
        <v>897</v>
      </c>
      <c r="D927" s="7" t="s">
        <v>199</v>
      </c>
      <c r="E927" s="5" t="s">
        <v>611</v>
      </c>
      <c r="F927" s="5" t="str">
        <f>VLOOKUP(C927,'[1]7、重新确认支持的项目列表'!$C:$E,2,FALSE)</f>
        <v>443094000E</v>
      </c>
      <c r="G927" s="5">
        <f>IFERROR(VLOOKUP(C927,'[2]企业经营情况表（市场监管局）'!R$1:S$23,2,FALSE),0)</f>
        <v>0</v>
      </c>
      <c r="H927" s="5">
        <f>VLOOKUP(C927,'[1]7、重新确认支持的项目列表'!$C:$E,3,FALSE)</f>
        <v>75790.203999999998</v>
      </c>
      <c r="I927" s="13">
        <v>21933</v>
      </c>
      <c r="J927" s="14">
        <v>10000</v>
      </c>
      <c r="K927" s="14">
        <v>21933</v>
      </c>
      <c r="L927" s="20">
        <v>10000</v>
      </c>
    </row>
    <row r="928" spans="1:12" ht="24">
      <c r="A928" s="5">
        <v>924</v>
      </c>
      <c r="B928" s="6" t="s">
        <v>609</v>
      </c>
      <c r="C928" s="7" t="s">
        <v>897</v>
      </c>
      <c r="D928" s="7" t="s">
        <v>199</v>
      </c>
      <c r="E928" s="5" t="s">
        <v>611</v>
      </c>
      <c r="F928" s="5" t="str">
        <f>VLOOKUP(C928,'[1]7、重新确认支持的项目列表'!$C:$E,2,FALSE)</f>
        <v>443094000E</v>
      </c>
      <c r="G928" s="5">
        <f>IFERROR(VLOOKUP(C928,'[2]企业经营情况表（市场监管局）'!R$1:S$23,2,FALSE),0)</f>
        <v>0</v>
      </c>
      <c r="H928" s="5">
        <f>VLOOKUP(C928,'[1]7、重新确认支持的项目列表'!$C:$E,3,FALSE)</f>
        <v>75790.203999999998</v>
      </c>
      <c r="I928" s="13">
        <v>21933</v>
      </c>
      <c r="J928" s="14">
        <v>10000</v>
      </c>
      <c r="K928" s="14">
        <v>21933</v>
      </c>
      <c r="L928" s="20">
        <v>10000</v>
      </c>
    </row>
    <row r="929" spans="1:12" ht="24">
      <c r="A929" s="5">
        <v>925</v>
      </c>
      <c r="B929" s="6" t="s">
        <v>612</v>
      </c>
      <c r="C929" s="7" t="s">
        <v>897</v>
      </c>
      <c r="D929" s="7" t="s">
        <v>199</v>
      </c>
      <c r="E929" s="5" t="s">
        <v>611</v>
      </c>
      <c r="F929" s="5" t="str">
        <f>VLOOKUP(C929,'[1]7、重新确认支持的项目列表'!$C:$E,2,FALSE)</f>
        <v>443094000E</v>
      </c>
      <c r="G929" s="5">
        <f>IFERROR(VLOOKUP(C929,'[2]企业经营情况表（市场监管局）'!R$1:S$23,2,FALSE),0)</f>
        <v>0</v>
      </c>
      <c r="H929" s="5">
        <f>VLOOKUP(C929,'[1]7、重新确认支持的项目列表'!$C:$E,3,FALSE)</f>
        <v>75790.203999999998</v>
      </c>
      <c r="I929" s="13">
        <v>21934</v>
      </c>
      <c r="J929" s="14">
        <v>10000</v>
      </c>
      <c r="K929" s="14">
        <v>21934</v>
      </c>
      <c r="L929" s="20">
        <v>10000</v>
      </c>
    </row>
    <row r="930" spans="1:12" ht="24">
      <c r="A930" s="5">
        <v>926</v>
      </c>
      <c r="B930" s="6" t="s">
        <v>629</v>
      </c>
      <c r="C930" s="7" t="s">
        <v>898</v>
      </c>
      <c r="D930" s="7" t="s">
        <v>199</v>
      </c>
      <c r="E930" s="5" t="s">
        <v>611</v>
      </c>
      <c r="F930" s="5">
        <f>VLOOKUP(C930,'[1]7、重新确认支持的项目列表'!$C:$E,2,FALSE)</f>
        <v>4430930009</v>
      </c>
      <c r="G930" s="5">
        <f>IFERROR(VLOOKUP(C930,'[2]企业经营情况表（市场监管局）'!R$1:S$23,2,FALSE),0)</f>
        <v>0</v>
      </c>
      <c r="H930" s="5">
        <f>VLOOKUP(C930,'[1]7、重新确认支持的项目列表'!$C:$E,3,FALSE)</f>
        <v>439.99950000000001</v>
      </c>
      <c r="I930" s="13">
        <v>13800</v>
      </c>
      <c r="J930" s="14">
        <v>10000</v>
      </c>
      <c r="K930" s="14">
        <v>13800</v>
      </c>
      <c r="L930" s="20">
        <v>10000</v>
      </c>
    </row>
    <row r="931" spans="1:12" ht="24">
      <c r="A931" s="5">
        <v>927</v>
      </c>
      <c r="B931" s="6" t="s">
        <v>629</v>
      </c>
      <c r="C931" s="7" t="s">
        <v>899</v>
      </c>
      <c r="D931" s="7" t="s">
        <v>199</v>
      </c>
      <c r="E931" s="5" t="s">
        <v>611</v>
      </c>
      <c r="F931" s="5" t="str">
        <f>VLOOKUP(C931,'[1]7、重新确认支持的项目列表'!$C:$E,2,FALSE)</f>
        <v>44309609H0</v>
      </c>
      <c r="G931" s="5">
        <f>IFERROR(VLOOKUP(C931,'[2]企业经营情况表（市场监管局）'!R$1:S$23,2,FALSE),0)</f>
        <v>0</v>
      </c>
      <c r="H931" s="5">
        <f>VLOOKUP(C931,'[1]7、重新确认支持的项目列表'!$C:$E,3,FALSE)</f>
        <v>0</v>
      </c>
      <c r="I931" s="13">
        <v>13800</v>
      </c>
      <c r="J931" s="14">
        <v>10000</v>
      </c>
      <c r="K931" s="14">
        <v>13800</v>
      </c>
      <c r="L931" s="20">
        <v>10000</v>
      </c>
    </row>
    <row r="932" spans="1:12" ht="24">
      <c r="A932" s="5">
        <v>928</v>
      </c>
      <c r="B932" s="6" t="s">
        <v>624</v>
      </c>
      <c r="C932" s="7" t="s">
        <v>900</v>
      </c>
      <c r="D932" s="7" t="s">
        <v>199</v>
      </c>
      <c r="E932" s="5" t="s">
        <v>611</v>
      </c>
      <c r="F932" s="5" t="str">
        <f>VLOOKUP(C932,'[1]7、重新确认支持的项目列表'!$C:$E,2,FALSE)</f>
        <v>44309651HT</v>
      </c>
      <c r="G932" s="5">
        <f>IFERROR(VLOOKUP(C932,'[2]企业经营情况表（市场监管局）'!R$1:S$23,2,FALSE),0)</f>
        <v>0</v>
      </c>
      <c r="H932" s="5">
        <f>VLOOKUP(C932,'[1]7、重新确认支持的项目列表'!$C:$E,3,FALSE)</f>
        <v>0</v>
      </c>
      <c r="I932" s="13">
        <v>12800</v>
      </c>
      <c r="J932" s="14">
        <v>10000</v>
      </c>
      <c r="K932" s="14">
        <v>12800</v>
      </c>
      <c r="L932" s="20">
        <v>10000</v>
      </c>
    </row>
    <row r="933" spans="1:12" ht="24">
      <c r="A933" s="5">
        <v>929</v>
      </c>
      <c r="B933" s="6" t="s">
        <v>629</v>
      </c>
      <c r="C933" s="7" t="s">
        <v>901</v>
      </c>
      <c r="D933" s="7" t="s">
        <v>199</v>
      </c>
      <c r="E933" s="5" t="s">
        <v>611</v>
      </c>
      <c r="F933" s="5">
        <f>VLOOKUP(C933,'[1]7、重新确认支持的项目列表'!$C:$E,2,FALSE)</f>
        <v>4430965295</v>
      </c>
      <c r="G933" s="5">
        <f>IFERROR(VLOOKUP(C933,'[2]企业经营情况表（市场监管局）'!R$1:S$23,2,FALSE),0)</f>
        <v>0</v>
      </c>
      <c r="H933" s="5">
        <f>VLOOKUP(C933,'[1]7、重新确认支持的项目列表'!$C:$E,3,FALSE)</f>
        <v>6226.4198999999999</v>
      </c>
      <c r="I933" s="13">
        <v>11520</v>
      </c>
      <c r="J933" s="14">
        <v>9216</v>
      </c>
      <c r="K933" s="14">
        <v>11520</v>
      </c>
      <c r="L933" s="20">
        <v>9216</v>
      </c>
    </row>
    <row r="934" spans="1:12" ht="24">
      <c r="A934" s="5">
        <v>930</v>
      </c>
      <c r="B934" s="6" t="s">
        <v>816</v>
      </c>
      <c r="C934" s="7" t="s">
        <v>901</v>
      </c>
      <c r="D934" s="7" t="s">
        <v>199</v>
      </c>
      <c r="E934" s="5" t="s">
        <v>611</v>
      </c>
      <c r="F934" s="5">
        <f>VLOOKUP(C934,'[1]7、重新确认支持的项目列表'!$C:$E,2,FALSE)</f>
        <v>4430965295</v>
      </c>
      <c r="G934" s="5">
        <f>IFERROR(VLOOKUP(C934,'[2]企业经营情况表（市场监管局）'!R$1:S$23,2,FALSE),0)</f>
        <v>0</v>
      </c>
      <c r="H934" s="5">
        <f>VLOOKUP(C934,'[1]7、重新确认支持的项目列表'!$C:$E,3,FALSE)</f>
        <v>6226.4198999999999</v>
      </c>
      <c r="I934" s="13">
        <v>11520</v>
      </c>
      <c r="J934" s="14">
        <v>9216</v>
      </c>
      <c r="K934" s="14">
        <v>11520</v>
      </c>
      <c r="L934" s="20">
        <v>9216</v>
      </c>
    </row>
    <row r="935" spans="1:12" ht="24">
      <c r="A935" s="5">
        <v>931</v>
      </c>
      <c r="B935" s="6" t="s">
        <v>618</v>
      </c>
      <c r="C935" s="7" t="s">
        <v>902</v>
      </c>
      <c r="D935" s="7" t="s">
        <v>199</v>
      </c>
      <c r="E935" s="5" t="s">
        <v>611</v>
      </c>
      <c r="F935" s="5" t="str">
        <f>VLOOKUP(C935,'[1]7、重新确认支持的项目列表'!$C:$E,2,FALSE)</f>
        <v>44309653WN</v>
      </c>
      <c r="G935" s="5">
        <f>IFERROR(VLOOKUP(C935,'[2]企业经营情况表（市场监管局）'!R$1:S$23,2,FALSE),0)</f>
        <v>0</v>
      </c>
      <c r="H935" s="5">
        <f>VLOOKUP(C935,'[1]7、重新确认支持的项目列表'!$C:$E,3,FALSE)</f>
        <v>380.80200000000002</v>
      </c>
      <c r="I935" s="13">
        <v>12800</v>
      </c>
      <c r="J935" s="14">
        <v>10000</v>
      </c>
      <c r="K935" s="14">
        <v>12800</v>
      </c>
      <c r="L935" s="20">
        <v>10000</v>
      </c>
    </row>
    <row r="936" spans="1:12" ht="24">
      <c r="A936" s="5">
        <v>932</v>
      </c>
      <c r="B936" s="6" t="s">
        <v>655</v>
      </c>
      <c r="C936" s="7" t="s">
        <v>902</v>
      </c>
      <c r="D936" s="7" t="s">
        <v>199</v>
      </c>
      <c r="E936" s="5" t="s">
        <v>611</v>
      </c>
      <c r="F936" s="5" t="str">
        <f>VLOOKUP(C936,'[1]7、重新确认支持的项目列表'!$C:$E,2,FALSE)</f>
        <v>44309653WN</v>
      </c>
      <c r="G936" s="5">
        <f>IFERROR(VLOOKUP(C936,'[2]企业经营情况表（市场监管局）'!R$1:S$23,2,FALSE),0)</f>
        <v>0</v>
      </c>
      <c r="H936" s="5">
        <f>VLOOKUP(C936,'[1]7、重新确认支持的项目列表'!$C:$E,3,FALSE)</f>
        <v>380.80200000000002</v>
      </c>
      <c r="I936" s="13">
        <v>12800</v>
      </c>
      <c r="J936" s="14">
        <v>10000</v>
      </c>
      <c r="K936" s="14">
        <v>12800</v>
      </c>
      <c r="L936" s="20">
        <v>10000</v>
      </c>
    </row>
    <row r="937" spans="1:12" ht="24">
      <c r="A937" s="5">
        <v>933</v>
      </c>
      <c r="B937" s="6" t="s">
        <v>649</v>
      </c>
      <c r="C937" s="7" t="s">
        <v>902</v>
      </c>
      <c r="D937" s="7" t="s">
        <v>199</v>
      </c>
      <c r="E937" s="5" t="s">
        <v>611</v>
      </c>
      <c r="F937" s="5" t="str">
        <f>VLOOKUP(C937,'[1]7、重新确认支持的项目列表'!$C:$E,2,FALSE)</f>
        <v>44309653WN</v>
      </c>
      <c r="G937" s="5">
        <f>IFERROR(VLOOKUP(C937,'[2]企业经营情况表（市场监管局）'!R$1:S$23,2,FALSE),0)</f>
        <v>0</v>
      </c>
      <c r="H937" s="5">
        <f>VLOOKUP(C937,'[1]7、重新确认支持的项目列表'!$C:$E,3,FALSE)</f>
        <v>380.80200000000002</v>
      </c>
      <c r="I937" s="13">
        <v>12800</v>
      </c>
      <c r="J937" s="14">
        <v>10000</v>
      </c>
      <c r="K937" s="14">
        <v>12800</v>
      </c>
      <c r="L937" s="20">
        <v>10000</v>
      </c>
    </row>
    <row r="938" spans="1:12" ht="24">
      <c r="A938" s="5">
        <v>934</v>
      </c>
      <c r="B938" s="6" t="s">
        <v>624</v>
      </c>
      <c r="C938" s="7" t="s">
        <v>903</v>
      </c>
      <c r="D938" s="7" t="s">
        <v>199</v>
      </c>
      <c r="E938" s="5" t="s">
        <v>611</v>
      </c>
      <c r="F938" s="5" t="str">
        <f>VLOOKUP(C938,'[1]7、重新确认支持的项目列表'!$C:$E,2,FALSE)</f>
        <v>44309650JM</v>
      </c>
      <c r="G938" s="5">
        <f>IFERROR(VLOOKUP(C938,'[2]企业经营情况表（市场监管局）'!R$1:S$23,2,FALSE),0)</f>
        <v>0</v>
      </c>
      <c r="H938" s="5">
        <f>VLOOKUP(C938,'[1]7、重新确认支持的项目列表'!$C:$E,3,FALSE)</f>
        <v>2633.5695000000001</v>
      </c>
      <c r="I938" s="13">
        <v>12800</v>
      </c>
      <c r="J938" s="14">
        <v>10000</v>
      </c>
      <c r="K938" s="14">
        <v>12800</v>
      </c>
      <c r="L938" s="20">
        <v>10000</v>
      </c>
    </row>
    <row r="939" spans="1:12" ht="24">
      <c r="A939" s="5">
        <v>935</v>
      </c>
      <c r="B939" s="6" t="s">
        <v>618</v>
      </c>
      <c r="C939" s="7" t="s">
        <v>903</v>
      </c>
      <c r="D939" s="7" t="s">
        <v>199</v>
      </c>
      <c r="E939" s="5" t="s">
        <v>611</v>
      </c>
      <c r="F939" s="5" t="str">
        <f>VLOOKUP(C939,'[1]7、重新确认支持的项目列表'!$C:$E,2,FALSE)</f>
        <v>44309650JM</v>
      </c>
      <c r="G939" s="5">
        <f>IFERROR(VLOOKUP(C939,'[2]企业经营情况表（市场监管局）'!R$1:S$23,2,FALSE),0)</f>
        <v>0</v>
      </c>
      <c r="H939" s="5">
        <f>VLOOKUP(C939,'[1]7、重新确认支持的项目列表'!$C:$E,3,FALSE)</f>
        <v>2633.5695000000001</v>
      </c>
      <c r="I939" s="13">
        <v>12800</v>
      </c>
      <c r="J939" s="14">
        <v>10000</v>
      </c>
      <c r="K939" s="14">
        <v>12800</v>
      </c>
      <c r="L939" s="20">
        <v>10000</v>
      </c>
    </row>
    <row r="940" spans="1:12" ht="24">
      <c r="A940" s="5">
        <v>936</v>
      </c>
      <c r="B940" s="6" t="s">
        <v>649</v>
      </c>
      <c r="C940" s="7" t="s">
        <v>903</v>
      </c>
      <c r="D940" s="7" t="s">
        <v>199</v>
      </c>
      <c r="E940" s="5" t="s">
        <v>611</v>
      </c>
      <c r="F940" s="5" t="str">
        <f>VLOOKUP(C940,'[1]7、重新确认支持的项目列表'!$C:$E,2,FALSE)</f>
        <v>44309650JM</v>
      </c>
      <c r="G940" s="5">
        <f>IFERROR(VLOOKUP(C940,'[2]企业经营情况表（市场监管局）'!R$1:S$23,2,FALSE),0)</f>
        <v>0</v>
      </c>
      <c r="H940" s="5">
        <f>VLOOKUP(C940,'[1]7、重新确认支持的项目列表'!$C:$E,3,FALSE)</f>
        <v>2633.5695000000001</v>
      </c>
      <c r="I940" s="13">
        <v>12800</v>
      </c>
      <c r="J940" s="14">
        <v>10000</v>
      </c>
      <c r="K940" s="14">
        <v>12800</v>
      </c>
      <c r="L940" s="20">
        <v>10000</v>
      </c>
    </row>
    <row r="941" spans="1:12" ht="24">
      <c r="A941" s="5">
        <v>937</v>
      </c>
      <c r="B941" s="6" t="s">
        <v>655</v>
      </c>
      <c r="C941" s="7" t="s">
        <v>904</v>
      </c>
      <c r="D941" s="7" t="s">
        <v>199</v>
      </c>
      <c r="E941" s="5" t="s">
        <v>611</v>
      </c>
      <c r="F941" s="5" t="str">
        <f>VLOOKUP(C941,'[1]7、重新确认支持的项目列表'!$C:$E,2,FALSE)</f>
        <v>无海关代码</v>
      </c>
      <c r="G941" s="5">
        <f>IFERROR(VLOOKUP(C941,'[2]企业经营情况表（市场监管局）'!R$1:S$23,2,FALSE),0)</f>
        <v>0</v>
      </c>
      <c r="H941" s="5">
        <f>VLOOKUP(C941,'[1]7、重新确认支持的项目列表'!$C:$E,3,FALSE)</f>
        <v>0</v>
      </c>
      <c r="I941" s="13">
        <v>12800</v>
      </c>
      <c r="J941" s="14">
        <v>10000</v>
      </c>
      <c r="K941" s="14">
        <v>12800</v>
      </c>
      <c r="L941" s="20">
        <v>10000</v>
      </c>
    </row>
    <row r="942" spans="1:12" ht="24">
      <c r="A942" s="5">
        <v>938</v>
      </c>
      <c r="B942" s="6" t="s">
        <v>627</v>
      </c>
      <c r="C942" s="7" t="s">
        <v>905</v>
      </c>
      <c r="D942" s="7" t="s">
        <v>199</v>
      </c>
      <c r="E942" s="5" t="s">
        <v>611</v>
      </c>
      <c r="F942" s="5" t="str">
        <f>VLOOKUP(C942,'[1]7、重新确认支持的项目列表'!$C:$E,2,FALSE)</f>
        <v>44309654U8</v>
      </c>
      <c r="G942" s="5">
        <f>IFERROR(VLOOKUP(C942,'[2]企业经营情况表（市场监管局）'!R$1:S$23,2,FALSE),0)</f>
        <v>0</v>
      </c>
      <c r="H942" s="5">
        <f>VLOOKUP(C942,'[1]7、重新确认支持的项目列表'!$C:$E,3,FALSE)</f>
        <v>0.12230000000000001</v>
      </c>
      <c r="I942" s="13">
        <v>12800</v>
      </c>
      <c r="J942" s="14">
        <v>10000</v>
      </c>
      <c r="K942" s="14">
        <v>12800</v>
      </c>
      <c r="L942" s="20">
        <v>10000</v>
      </c>
    </row>
    <row r="943" spans="1:12" ht="24">
      <c r="A943" s="5">
        <v>939</v>
      </c>
      <c r="B943" s="6" t="s">
        <v>624</v>
      </c>
      <c r="C943" s="7" t="s">
        <v>905</v>
      </c>
      <c r="D943" s="7" t="s">
        <v>199</v>
      </c>
      <c r="E943" s="5" t="s">
        <v>611</v>
      </c>
      <c r="F943" s="5" t="str">
        <f>VLOOKUP(C943,'[1]7、重新确认支持的项目列表'!$C:$E,2,FALSE)</f>
        <v>44309654U8</v>
      </c>
      <c r="G943" s="5">
        <f>IFERROR(VLOOKUP(C943,'[2]企业经营情况表（市场监管局）'!R$1:S$23,2,FALSE),0)</f>
        <v>0</v>
      </c>
      <c r="H943" s="5">
        <f>VLOOKUP(C943,'[1]7、重新确认支持的项目列表'!$C:$E,3,FALSE)</f>
        <v>0.12230000000000001</v>
      </c>
      <c r="I943" s="13">
        <v>12800</v>
      </c>
      <c r="J943" s="14">
        <v>10000</v>
      </c>
      <c r="K943" s="14">
        <v>12800</v>
      </c>
      <c r="L943" s="20">
        <v>10000</v>
      </c>
    </row>
    <row r="944" spans="1:12" ht="24">
      <c r="A944" s="5">
        <v>940</v>
      </c>
      <c r="B944" s="6" t="s">
        <v>627</v>
      </c>
      <c r="C944" s="7" t="s">
        <v>906</v>
      </c>
      <c r="D944" s="7" t="s">
        <v>199</v>
      </c>
      <c r="E944" s="5" t="s">
        <v>611</v>
      </c>
      <c r="F944" s="5" t="str">
        <f>VLOOKUP(C944,'[1]7、重新确认支持的项目列表'!$C:$E,2,FALSE)</f>
        <v>44309651AJ</v>
      </c>
      <c r="G944" s="5">
        <f>IFERROR(VLOOKUP(C944,'[2]企业经营情况表（市场监管局）'!R$1:S$23,2,FALSE),0)</f>
        <v>0</v>
      </c>
      <c r="H944" s="5">
        <f>VLOOKUP(C944,'[1]7、重新确认支持的项目列表'!$C:$E,3,FALSE)</f>
        <v>4.6199999999999998E-2</v>
      </c>
      <c r="I944" s="13">
        <v>12800</v>
      </c>
      <c r="J944" s="14">
        <v>10000</v>
      </c>
      <c r="K944" s="14">
        <v>12800</v>
      </c>
      <c r="L944" s="20">
        <v>10000</v>
      </c>
    </row>
    <row r="945" spans="1:12" ht="24">
      <c r="A945" s="5">
        <v>941</v>
      </c>
      <c r="B945" s="6" t="s">
        <v>615</v>
      </c>
      <c r="C945" s="7" t="s">
        <v>906</v>
      </c>
      <c r="D945" s="7" t="s">
        <v>199</v>
      </c>
      <c r="E945" s="5" t="s">
        <v>611</v>
      </c>
      <c r="F945" s="5" t="str">
        <f>VLOOKUP(C945,'[1]7、重新确认支持的项目列表'!$C:$E,2,FALSE)</f>
        <v>44309651AJ</v>
      </c>
      <c r="G945" s="5">
        <f>IFERROR(VLOOKUP(C945,'[2]企业经营情况表（市场监管局）'!R$1:S$23,2,FALSE),0)</f>
        <v>0</v>
      </c>
      <c r="H945" s="5">
        <f>VLOOKUP(C945,'[1]7、重新确认支持的项目列表'!$C:$E,3,FALSE)</f>
        <v>4.6199999999999998E-2</v>
      </c>
      <c r="I945" s="13">
        <v>12800</v>
      </c>
      <c r="J945" s="14">
        <v>10000</v>
      </c>
      <c r="K945" s="14">
        <v>12800</v>
      </c>
      <c r="L945" s="20">
        <v>10000</v>
      </c>
    </row>
    <row r="946" spans="1:12">
      <c r="A946" s="5">
        <v>942</v>
      </c>
      <c r="B946" s="6" t="s">
        <v>624</v>
      </c>
      <c r="C946" s="7" t="s">
        <v>907</v>
      </c>
      <c r="D946" s="7" t="s">
        <v>199</v>
      </c>
      <c r="E946" s="5" t="s">
        <v>611</v>
      </c>
      <c r="F946" s="5">
        <f>VLOOKUP(C946,'[1]7、重新确认支持的项目列表'!$C:$E,2,FALSE)</f>
        <v>4423961635</v>
      </c>
      <c r="G946" s="5">
        <f>IFERROR(VLOOKUP(C946,'[2]企业经营情况表（市场监管局）'!R$1:S$23,2,FALSE),0)</f>
        <v>0</v>
      </c>
      <c r="H946" s="5">
        <f>VLOOKUP(C946,'[1]7、重新确认支持的项目列表'!$C:$E,3,FALSE)</f>
        <v>287.31360000000001</v>
      </c>
      <c r="I946" s="13">
        <v>12800</v>
      </c>
      <c r="J946" s="14">
        <v>10000</v>
      </c>
      <c r="K946" s="14">
        <v>12800</v>
      </c>
      <c r="L946" s="20">
        <v>10000</v>
      </c>
    </row>
    <row r="947" spans="1:12" ht="24">
      <c r="A947" s="5">
        <v>943</v>
      </c>
      <c r="B947" s="6" t="s">
        <v>618</v>
      </c>
      <c r="C947" s="7" t="s">
        <v>908</v>
      </c>
      <c r="D947" s="7" t="s">
        <v>199</v>
      </c>
      <c r="E947" s="5" t="s">
        <v>611</v>
      </c>
      <c r="F947" s="5" t="str">
        <f>VLOOKUP(C947,'[1]7、重新确认支持的项目列表'!$C:$E,2,FALSE)</f>
        <v>无海关代码</v>
      </c>
      <c r="G947" s="5">
        <f>IFERROR(VLOOKUP(C947,'[2]企业经营情况表（市场监管局）'!R$1:S$23,2,FALSE),0)</f>
        <v>0</v>
      </c>
      <c r="H947" s="5">
        <f>VLOOKUP(C947,'[1]7、重新确认支持的项目列表'!$C:$E,3,FALSE)</f>
        <v>0</v>
      </c>
      <c r="I947" s="13">
        <v>12800</v>
      </c>
      <c r="J947" s="14">
        <v>10000</v>
      </c>
      <c r="K947" s="14">
        <v>12800</v>
      </c>
      <c r="L947" s="20">
        <v>10000</v>
      </c>
    </row>
    <row r="948" spans="1:12" ht="24">
      <c r="A948" s="5">
        <v>944</v>
      </c>
      <c r="B948" s="6" t="s">
        <v>652</v>
      </c>
      <c r="C948" s="7" t="s">
        <v>909</v>
      </c>
      <c r="D948" s="7" t="s">
        <v>199</v>
      </c>
      <c r="E948" s="5" t="s">
        <v>611</v>
      </c>
      <c r="F948" s="5" t="str">
        <f>VLOOKUP(C948,'[1]7、重新确认支持的项目列表'!$C:$E,2,FALSE)</f>
        <v>44309651AW</v>
      </c>
      <c r="G948" s="5">
        <f>IFERROR(VLOOKUP(C948,'[2]企业经营情况表（市场监管局）'!R$1:S$23,2,FALSE),0)</f>
        <v>0</v>
      </c>
      <c r="H948" s="5">
        <f>VLOOKUP(C948,'[1]7、重新确认支持的项目列表'!$C:$E,3,FALSE)</f>
        <v>0</v>
      </c>
      <c r="I948" s="13">
        <v>12800</v>
      </c>
      <c r="J948" s="14">
        <v>10000</v>
      </c>
      <c r="K948" s="14">
        <v>12800</v>
      </c>
      <c r="L948" s="20">
        <v>10000</v>
      </c>
    </row>
    <row r="949" spans="1:12" ht="24">
      <c r="A949" s="5">
        <v>945</v>
      </c>
      <c r="B949" s="6" t="s">
        <v>613</v>
      </c>
      <c r="C949" s="7" t="s">
        <v>910</v>
      </c>
      <c r="D949" s="7" t="s">
        <v>199</v>
      </c>
      <c r="E949" s="5" t="s">
        <v>611</v>
      </c>
      <c r="F949" s="5" t="str">
        <f>VLOOKUP(C949,'[1]7、重新确认支持的项目列表'!$C:$E,2,FALSE)</f>
        <v>44309652TX</v>
      </c>
      <c r="G949" s="5">
        <f>IFERROR(VLOOKUP(C949,'[2]企业经营情况表（市场监管局）'!R$1:S$23,2,FALSE),0)</f>
        <v>0</v>
      </c>
      <c r="H949" s="5">
        <f>VLOOKUP(C949,'[1]7、重新确认支持的项目列表'!$C:$E,3,FALSE)</f>
        <v>0</v>
      </c>
      <c r="I949" s="13">
        <v>12800</v>
      </c>
      <c r="J949" s="14">
        <v>10000</v>
      </c>
      <c r="K949" s="14">
        <v>12800</v>
      </c>
      <c r="L949" s="20">
        <v>10000</v>
      </c>
    </row>
    <row r="950" spans="1:12" ht="24">
      <c r="A950" s="5">
        <v>946</v>
      </c>
      <c r="B950" s="6" t="s">
        <v>624</v>
      </c>
      <c r="C950" s="7" t="s">
        <v>911</v>
      </c>
      <c r="D950" s="7" t="s">
        <v>199</v>
      </c>
      <c r="E950" s="5" t="s">
        <v>611</v>
      </c>
      <c r="F950" s="5" t="str">
        <f>VLOOKUP(C950,'[1]7、重新确认支持的项目列表'!$C:$E,2,FALSE)</f>
        <v>44309652TM</v>
      </c>
      <c r="G950" s="5">
        <f>IFERROR(VLOOKUP(C950,'[2]企业经营情况表（市场监管局）'!R$1:S$23,2,FALSE),0)</f>
        <v>0</v>
      </c>
      <c r="H950" s="5">
        <f>VLOOKUP(C950,'[1]7、重新确认支持的项目列表'!$C:$E,3,FALSE)</f>
        <v>112.50239999999999</v>
      </c>
      <c r="I950" s="13">
        <v>12800</v>
      </c>
      <c r="J950" s="14">
        <v>10000</v>
      </c>
      <c r="K950" s="14">
        <v>12800</v>
      </c>
      <c r="L950" s="20">
        <v>10000</v>
      </c>
    </row>
    <row r="951" spans="1:12" ht="24">
      <c r="A951" s="5">
        <v>947</v>
      </c>
      <c r="B951" s="6" t="s">
        <v>615</v>
      </c>
      <c r="C951" s="7" t="s">
        <v>912</v>
      </c>
      <c r="D951" s="7" t="s">
        <v>199</v>
      </c>
      <c r="E951" s="5" t="s">
        <v>611</v>
      </c>
      <c r="F951" s="5" t="str">
        <f>VLOOKUP(C951,'[1]7、重新确认支持的项目列表'!$C:$E,2,FALSE)</f>
        <v>44309650F5</v>
      </c>
      <c r="G951" s="5">
        <f>IFERROR(VLOOKUP(C951,'[2]企业经营情况表（市场监管局）'!R$1:S$23,2,FALSE),0)</f>
        <v>0</v>
      </c>
      <c r="H951" s="5">
        <f>VLOOKUP(C951,'[1]7、重新确认支持的项目列表'!$C:$E,3,FALSE)</f>
        <v>88.724100000000007</v>
      </c>
      <c r="I951" s="13">
        <v>12800</v>
      </c>
      <c r="J951" s="14">
        <v>10000</v>
      </c>
      <c r="K951" s="14">
        <v>12800</v>
      </c>
      <c r="L951" s="20">
        <v>10000</v>
      </c>
    </row>
    <row r="952" spans="1:12" ht="24">
      <c r="A952" s="5">
        <v>948</v>
      </c>
      <c r="B952" s="6" t="s">
        <v>622</v>
      </c>
      <c r="C952" s="7" t="s">
        <v>912</v>
      </c>
      <c r="D952" s="7" t="s">
        <v>199</v>
      </c>
      <c r="E952" s="5" t="s">
        <v>611</v>
      </c>
      <c r="F952" s="5" t="str">
        <f>VLOOKUP(C952,'[1]7、重新确认支持的项目列表'!$C:$E,2,FALSE)</f>
        <v>44309650F5</v>
      </c>
      <c r="G952" s="5">
        <f>IFERROR(VLOOKUP(C952,'[2]企业经营情况表（市场监管局）'!R$1:S$23,2,FALSE),0)</f>
        <v>0</v>
      </c>
      <c r="H952" s="5">
        <f>VLOOKUP(C952,'[1]7、重新确认支持的项目列表'!$C:$E,3,FALSE)</f>
        <v>88.724100000000007</v>
      </c>
      <c r="I952" s="13">
        <v>12800</v>
      </c>
      <c r="J952" s="14">
        <v>10000</v>
      </c>
      <c r="K952" s="14">
        <v>12800</v>
      </c>
      <c r="L952" s="20">
        <v>10000</v>
      </c>
    </row>
    <row r="953" spans="1:12" ht="24">
      <c r="A953" s="5">
        <v>949</v>
      </c>
      <c r="B953" s="6" t="s">
        <v>684</v>
      </c>
      <c r="C953" s="7" t="s">
        <v>472</v>
      </c>
      <c r="D953" s="7" t="s">
        <v>199</v>
      </c>
      <c r="E953" s="5" t="s">
        <v>611</v>
      </c>
      <c r="F953" s="5" t="str">
        <f>VLOOKUP(C953,'[1]7、重新确认支持的项目列表'!$C:$E,2,FALSE)</f>
        <v>44309653BL</v>
      </c>
      <c r="G953" s="5">
        <f>IFERROR(VLOOKUP(C953,'[2]企业经营情况表（市场监管局）'!R$1:S$23,2,FALSE),0)</f>
        <v>0</v>
      </c>
      <c r="H953" s="5">
        <f>VLOOKUP(C953,'[1]7、重新确认支持的项目列表'!$C:$E,3,FALSE)</f>
        <v>7119.87</v>
      </c>
      <c r="I953" s="13">
        <v>35300</v>
      </c>
      <c r="J953" s="14">
        <v>10000</v>
      </c>
      <c r="K953" s="14">
        <v>35300</v>
      </c>
      <c r="L953" s="20">
        <v>10000</v>
      </c>
    </row>
    <row r="954" spans="1:12" ht="24">
      <c r="A954" s="5">
        <v>950</v>
      </c>
      <c r="B954" s="6" t="s">
        <v>624</v>
      </c>
      <c r="C954" s="7" t="s">
        <v>913</v>
      </c>
      <c r="D954" s="7" t="s">
        <v>199</v>
      </c>
      <c r="E954" s="5" t="s">
        <v>611</v>
      </c>
      <c r="F954" s="5" t="str">
        <f>VLOOKUP(C954,'[1]7、重新确认支持的项目列表'!$C:$E,2,FALSE)</f>
        <v>443096536M</v>
      </c>
      <c r="G954" s="5">
        <f>IFERROR(VLOOKUP(C954,'[2]企业经营情况表（市场监管局）'!R$1:S$23,2,FALSE),0)</f>
        <v>0</v>
      </c>
      <c r="H954" s="5">
        <f>VLOOKUP(C954,'[1]7、重新确认支持的项目列表'!$C:$E,3,FALSE)</f>
        <v>208.26410000000001</v>
      </c>
      <c r="I954" s="13">
        <v>12800</v>
      </c>
      <c r="J954" s="14">
        <v>10000</v>
      </c>
      <c r="K954" s="14">
        <v>12800</v>
      </c>
      <c r="L954" s="20">
        <v>10000</v>
      </c>
    </row>
    <row r="955" spans="1:12" ht="24">
      <c r="A955" s="5">
        <v>951</v>
      </c>
      <c r="B955" s="6" t="s">
        <v>655</v>
      </c>
      <c r="C955" s="7" t="s">
        <v>913</v>
      </c>
      <c r="D955" s="7" t="s">
        <v>199</v>
      </c>
      <c r="E955" s="5" t="s">
        <v>611</v>
      </c>
      <c r="F955" s="5" t="str">
        <f>VLOOKUP(C955,'[1]7、重新确认支持的项目列表'!$C:$E,2,FALSE)</f>
        <v>443096536M</v>
      </c>
      <c r="G955" s="5">
        <f>IFERROR(VLOOKUP(C955,'[2]企业经营情况表（市场监管局）'!R$1:S$23,2,FALSE),0)</f>
        <v>0</v>
      </c>
      <c r="H955" s="5">
        <f>VLOOKUP(C955,'[1]7、重新确认支持的项目列表'!$C:$E,3,FALSE)</f>
        <v>208.26410000000001</v>
      </c>
      <c r="I955" s="13">
        <v>12800</v>
      </c>
      <c r="J955" s="14">
        <v>10000</v>
      </c>
      <c r="K955" s="14">
        <v>12800</v>
      </c>
      <c r="L955" s="20">
        <v>10000</v>
      </c>
    </row>
    <row r="956" spans="1:12" ht="24">
      <c r="A956" s="5">
        <v>952</v>
      </c>
      <c r="B956" s="6" t="s">
        <v>649</v>
      </c>
      <c r="C956" s="7" t="s">
        <v>913</v>
      </c>
      <c r="D956" s="7" t="s">
        <v>199</v>
      </c>
      <c r="E956" s="5" t="s">
        <v>611</v>
      </c>
      <c r="F956" s="5" t="str">
        <f>VLOOKUP(C956,'[1]7、重新确认支持的项目列表'!$C:$E,2,FALSE)</f>
        <v>443096536M</v>
      </c>
      <c r="G956" s="5">
        <f>IFERROR(VLOOKUP(C956,'[2]企业经营情况表（市场监管局）'!R$1:S$23,2,FALSE),0)</f>
        <v>0</v>
      </c>
      <c r="H956" s="5">
        <f>VLOOKUP(C956,'[1]7、重新确认支持的项目列表'!$C:$E,3,FALSE)</f>
        <v>208.26410000000001</v>
      </c>
      <c r="I956" s="13">
        <v>12800</v>
      </c>
      <c r="J956" s="14">
        <v>10000</v>
      </c>
      <c r="K956" s="14">
        <v>12800</v>
      </c>
      <c r="L956" s="20">
        <v>10000</v>
      </c>
    </row>
    <row r="957" spans="1:12" ht="24">
      <c r="A957" s="5">
        <v>953</v>
      </c>
      <c r="B957" s="6" t="s">
        <v>615</v>
      </c>
      <c r="C957" s="7" t="s">
        <v>914</v>
      </c>
      <c r="D957" s="7" t="s">
        <v>199</v>
      </c>
      <c r="E957" s="5" t="s">
        <v>611</v>
      </c>
      <c r="F957" s="5" t="str">
        <f>VLOOKUP(C957,'[1]7、重新确认支持的项目列表'!$C:$E,2,FALSE)</f>
        <v>44309653BC</v>
      </c>
      <c r="G957" s="5">
        <f>IFERROR(VLOOKUP(C957,'[2]企业经营情况表（市场监管局）'!R$1:S$23,2,FALSE),0)</f>
        <v>0</v>
      </c>
      <c r="H957" s="5">
        <f>VLOOKUP(C957,'[1]7、重新确认支持的项目列表'!$C:$E,3,FALSE)</f>
        <v>0</v>
      </c>
      <c r="I957" s="13">
        <v>12800</v>
      </c>
      <c r="J957" s="14">
        <v>10000</v>
      </c>
      <c r="K957" s="14">
        <v>12800</v>
      </c>
      <c r="L957" s="20">
        <v>10000</v>
      </c>
    </row>
    <row r="958" spans="1:12" ht="24">
      <c r="A958" s="5">
        <v>954</v>
      </c>
      <c r="B958" s="6" t="s">
        <v>648</v>
      </c>
      <c r="C958" s="7" t="s">
        <v>915</v>
      </c>
      <c r="D958" s="7" t="s">
        <v>199</v>
      </c>
      <c r="E958" s="5" t="s">
        <v>611</v>
      </c>
      <c r="F958" s="5">
        <f>VLOOKUP(C958,'[1]7、重新确认支持的项目列表'!$C:$E,2,FALSE)</f>
        <v>44309650000000</v>
      </c>
      <c r="G958" s="5">
        <f>IFERROR(VLOOKUP(C958,'[2]企业经营情况表（市场监管局）'!R$1:S$23,2,FALSE),0)</f>
        <v>0</v>
      </c>
      <c r="H958" s="5">
        <f>VLOOKUP(C958,'[1]7、重新确认支持的项目列表'!$C:$E,3,FALSE)</f>
        <v>0</v>
      </c>
      <c r="I958" s="13">
        <v>22000</v>
      </c>
      <c r="J958" s="14">
        <v>10000</v>
      </c>
      <c r="K958" s="14">
        <v>22000</v>
      </c>
      <c r="L958" s="20">
        <v>10000</v>
      </c>
    </row>
    <row r="959" spans="1:12" ht="24">
      <c r="A959" s="5">
        <v>955</v>
      </c>
      <c r="B959" s="6" t="s">
        <v>624</v>
      </c>
      <c r="C959" s="7" t="s">
        <v>916</v>
      </c>
      <c r="D959" s="7" t="s">
        <v>199</v>
      </c>
      <c r="E959" s="5" t="s">
        <v>611</v>
      </c>
      <c r="F959" s="5" t="str">
        <f>VLOOKUP(C959,'[1]7、重新确认支持的项目列表'!$C:$E,2,FALSE)</f>
        <v>44309654K8</v>
      </c>
      <c r="G959" s="5">
        <f>IFERROR(VLOOKUP(C959,'[2]企业经营情况表（市场监管局）'!R$1:S$23,2,FALSE),0)</f>
        <v>0</v>
      </c>
      <c r="H959" s="5">
        <f>VLOOKUP(C959,'[1]7、重新确认支持的项目列表'!$C:$E,3,FALSE)</f>
        <v>980.90800000000002</v>
      </c>
      <c r="I959" s="13">
        <v>12800</v>
      </c>
      <c r="J959" s="14">
        <v>10000</v>
      </c>
      <c r="K959" s="14">
        <v>12800</v>
      </c>
      <c r="L959" s="20">
        <v>10000</v>
      </c>
    </row>
    <row r="960" spans="1:12" ht="24">
      <c r="A960" s="5">
        <v>956</v>
      </c>
      <c r="B960" s="6" t="s">
        <v>618</v>
      </c>
      <c r="C960" s="7" t="s">
        <v>916</v>
      </c>
      <c r="D960" s="7" t="s">
        <v>199</v>
      </c>
      <c r="E960" s="5" t="s">
        <v>611</v>
      </c>
      <c r="F960" s="5" t="str">
        <f>VLOOKUP(C960,'[1]7、重新确认支持的项目列表'!$C:$E,2,FALSE)</f>
        <v>44309654K8</v>
      </c>
      <c r="G960" s="5">
        <f>IFERROR(VLOOKUP(C960,'[2]企业经营情况表（市场监管局）'!R$1:S$23,2,FALSE),0)</f>
        <v>0</v>
      </c>
      <c r="H960" s="5">
        <f>VLOOKUP(C960,'[1]7、重新确认支持的项目列表'!$C:$E,3,FALSE)</f>
        <v>980.90800000000002</v>
      </c>
      <c r="I960" s="13">
        <v>12800</v>
      </c>
      <c r="J960" s="14">
        <v>10000</v>
      </c>
      <c r="K960" s="14">
        <v>12800</v>
      </c>
      <c r="L960" s="20">
        <v>10000</v>
      </c>
    </row>
    <row r="961" spans="1:12" ht="24">
      <c r="A961" s="5">
        <v>957</v>
      </c>
      <c r="B961" s="6" t="s">
        <v>649</v>
      </c>
      <c r="C961" s="7" t="s">
        <v>916</v>
      </c>
      <c r="D961" s="7" t="s">
        <v>199</v>
      </c>
      <c r="E961" s="5" t="s">
        <v>611</v>
      </c>
      <c r="F961" s="5" t="str">
        <f>VLOOKUP(C961,'[1]7、重新确认支持的项目列表'!$C:$E,2,FALSE)</f>
        <v>44309654K8</v>
      </c>
      <c r="G961" s="5">
        <f>IFERROR(VLOOKUP(C961,'[2]企业经营情况表（市场监管局）'!R$1:S$23,2,FALSE),0)</f>
        <v>0</v>
      </c>
      <c r="H961" s="5">
        <f>VLOOKUP(C961,'[1]7、重新确认支持的项目列表'!$C:$E,3,FALSE)</f>
        <v>980.90800000000002</v>
      </c>
      <c r="I961" s="13">
        <v>12800</v>
      </c>
      <c r="J961" s="14">
        <v>10000</v>
      </c>
      <c r="K961" s="14">
        <v>12800</v>
      </c>
      <c r="L961" s="20">
        <v>10000</v>
      </c>
    </row>
    <row r="962" spans="1:12" ht="24">
      <c r="A962" s="5">
        <v>958</v>
      </c>
      <c r="B962" s="6" t="s">
        <v>624</v>
      </c>
      <c r="C962" s="7" t="s">
        <v>917</v>
      </c>
      <c r="D962" s="7" t="s">
        <v>199</v>
      </c>
      <c r="E962" s="5" t="s">
        <v>611</v>
      </c>
      <c r="F962" s="5" t="str">
        <f>VLOOKUP(C962,'[1]7、重新确认支持的项目列表'!$C:$E,2,FALSE)</f>
        <v>443096143N</v>
      </c>
      <c r="G962" s="5">
        <f>IFERROR(VLOOKUP(C962,'[2]企业经营情况表（市场监管局）'!R$1:S$23,2,FALSE),0)</f>
        <v>0</v>
      </c>
      <c r="H962" s="5">
        <f>VLOOKUP(C962,'[1]7、重新确认支持的项目列表'!$C:$E,3,FALSE)</f>
        <v>33065.281999999999</v>
      </c>
      <c r="I962" s="13">
        <v>12800</v>
      </c>
      <c r="J962" s="14">
        <v>10000</v>
      </c>
      <c r="K962" s="14">
        <v>12800</v>
      </c>
      <c r="L962" s="20">
        <v>10000</v>
      </c>
    </row>
    <row r="963" spans="1:12" ht="24">
      <c r="A963" s="5">
        <v>959</v>
      </c>
      <c r="B963" s="6" t="s">
        <v>649</v>
      </c>
      <c r="C963" s="7" t="s">
        <v>917</v>
      </c>
      <c r="D963" s="7" t="s">
        <v>199</v>
      </c>
      <c r="E963" s="5" t="s">
        <v>611</v>
      </c>
      <c r="F963" s="5" t="str">
        <f>VLOOKUP(C963,'[1]7、重新确认支持的项目列表'!$C:$E,2,FALSE)</f>
        <v>443096143N</v>
      </c>
      <c r="G963" s="5">
        <f>IFERROR(VLOOKUP(C963,'[2]企业经营情况表（市场监管局）'!R$1:S$23,2,FALSE),0)</f>
        <v>0</v>
      </c>
      <c r="H963" s="5">
        <f>VLOOKUP(C963,'[1]7、重新确认支持的项目列表'!$C:$E,3,FALSE)</f>
        <v>33065.281999999999</v>
      </c>
      <c r="I963" s="13">
        <v>12800</v>
      </c>
      <c r="J963" s="14">
        <v>10000</v>
      </c>
      <c r="K963" s="14">
        <v>12800</v>
      </c>
      <c r="L963" s="20">
        <v>10000</v>
      </c>
    </row>
    <row r="964" spans="1:12" ht="24">
      <c r="A964" s="5">
        <v>960</v>
      </c>
      <c r="B964" s="6" t="s">
        <v>624</v>
      </c>
      <c r="C964" s="7" t="s">
        <v>918</v>
      </c>
      <c r="D964" s="7" t="s">
        <v>199</v>
      </c>
      <c r="E964" s="5" t="s">
        <v>611</v>
      </c>
      <c r="F964" s="5" t="str">
        <f>VLOOKUP(C964,'[1]7、重新确认支持的项目列表'!$C:$E,2,FALSE)</f>
        <v>44309652VL</v>
      </c>
      <c r="G964" s="5">
        <f>IFERROR(VLOOKUP(C964,'[2]企业经营情况表（市场监管局）'!R$1:S$23,2,FALSE),0)</f>
        <v>0</v>
      </c>
      <c r="H964" s="5">
        <f>VLOOKUP(C964,'[1]7、重新确认支持的项目列表'!$C:$E,3,FALSE)</f>
        <v>0</v>
      </c>
      <c r="I964" s="13">
        <v>12800</v>
      </c>
      <c r="J964" s="14">
        <v>10000</v>
      </c>
      <c r="K964" s="14">
        <v>12800</v>
      </c>
      <c r="L964" s="20">
        <v>10000</v>
      </c>
    </row>
    <row r="965" spans="1:12" ht="24">
      <c r="A965" s="5">
        <v>961</v>
      </c>
      <c r="B965" s="6" t="s">
        <v>622</v>
      </c>
      <c r="C965" s="7" t="s">
        <v>919</v>
      </c>
      <c r="D965" s="7" t="s">
        <v>199</v>
      </c>
      <c r="E965" s="5" t="s">
        <v>611</v>
      </c>
      <c r="F965" s="5" t="str">
        <f>VLOOKUP(C965,'[1]7、重新确认支持的项目列表'!$C:$E,2,FALSE)</f>
        <v>44309654G0</v>
      </c>
      <c r="G965" s="5">
        <f>IFERROR(VLOOKUP(C965,'[2]企业经营情况表（市场监管局）'!R$1:S$23,2,FALSE),0)</f>
        <v>0</v>
      </c>
      <c r="H965" s="5">
        <f>VLOOKUP(C965,'[1]7、重新确认支持的项目列表'!$C:$E,3,FALSE)</f>
        <v>0</v>
      </c>
      <c r="I965" s="13">
        <v>12800</v>
      </c>
      <c r="J965" s="14">
        <v>10000</v>
      </c>
      <c r="K965" s="14">
        <v>12800</v>
      </c>
      <c r="L965" s="20">
        <v>10000</v>
      </c>
    </row>
    <row r="966" spans="1:12" ht="24">
      <c r="A966" s="5">
        <v>962</v>
      </c>
      <c r="B966" s="6" t="s">
        <v>627</v>
      </c>
      <c r="C966" s="7" t="s">
        <v>920</v>
      </c>
      <c r="D966" s="7" t="s">
        <v>199</v>
      </c>
      <c r="E966" s="5" t="s">
        <v>611</v>
      </c>
      <c r="F966" s="5" t="str">
        <f>VLOOKUP(C966,'[1]7、重新确认支持的项目列表'!$C:$E,2,FALSE)</f>
        <v>44309650TH</v>
      </c>
      <c r="G966" s="5">
        <f>IFERROR(VLOOKUP(C966,'[2]企业经营情况表（市场监管局）'!R$1:S$23,2,FALSE),0)</f>
        <v>0</v>
      </c>
      <c r="H966" s="5">
        <f>VLOOKUP(C966,'[1]7、重新确认支持的项目列表'!$C:$E,3,FALSE)</f>
        <v>155.8681</v>
      </c>
      <c r="I966" s="13">
        <v>12800</v>
      </c>
      <c r="J966" s="14">
        <v>10000</v>
      </c>
      <c r="K966" s="14">
        <v>12800</v>
      </c>
      <c r="L966" s="20">
        <v>10000</v>
      </c>
    </row>
    <row r="967" spans="1:12" ht="24">
      <c r="A967" s="5">
        <v>963</v>
      </c>
      <c r="B967" s="6" t="s">
        <v>624</v>
      </c>
      <c r="C967" s="7" t="s">
        <v>920</v>
      </c>
      <c r="D967" s="7" t="s">
        <v>199</v>
      </c>
      <c r="E967" s="5" t="s">
        <v>611</v>
      </c>
      <c r="F967" s="5" t="str">
        <f>VLOOKUP(C967,'[1]7、重新确认支持的项目列表'!$C:$E,2,FALSE)</f>
        <v>44309650TH</v>
      </c>
      <c r="G967" s="5">
        <f>IFERROR(VLOOKUP(C967,'[2]企业经营情况表（市场监管局）'!R$1:S$23,2,FALSE),0)</f>
        <v>0</v>
      </c>
      <c r="H967" s="5">
        <f>VLOOKUP(C967,'[1]7、重新确认支持的项目列表'!$C:$E,3,FALSE)</f>
        <v>155.8681</v>
      </c>
      <c r="I967" s="13">
        <v>12800</v>
      </c>
      <c r="J967" s="14">
        <v>10000</v>
      </c>
      <c r="K967" s="14">
        <v>12800</v>
      </c>
      <c r="L967" s="20">
        <v>10000</v>
      </c>
    </row>
    <row r="968" spans="1:12" ht="24">
      <c r="A968" s="5">
        <v>964</v>
      </c>
      <c r="B968" s="6" t="s">
        <v>615</v>
      </c>
      <c r="C968" s="7" t="s">
        <v>921</v>
      </c>
      <c r="D968" s="7" t="s">
        <v>199</v>
      </c>
      <c r="E968" s="5" t="s">
        <v>611</v>
      </c>
      <c r="F968" s="5" t="str">
        <f>VLOOKUP(C968,'[1]7、重新确认支持的项目列表'!$C:$E,2,FALSE)</f>
        <v>44309652A8</v>
      </c>
      <c r="G968" s="5">
        <f>IFERROR(VLOOKUP(C968,'[2]企业经营情况表（市场监管局）'!R$1:S$23,2,FALSE),0)</f>
        <v>0</v>
      </c>
      <c r="H968" s="5">
        <f>VLOOKUP(C968,'[1]7、重新确认支持的项目列表'!$C:$E,3,FALSE)</f>
        <v>248.86600000000001</v>
      </c>
      <c r="I968" s="13">
        <v>12800</v>
      </c>
      <c r="J968" s="14">
        <v>10000</v>
      </c>
      <c r="K968" s="14">
        <v>12800</v>
      </c>
      <c r="L968" s="20">
        <v>10000</v>
      </c>
    </row>
    <row r="969" spans="1:12" ht="24">
      <c r="A969" s="5">
        <v>965</v>
      </c>
      <c r="B969" s="6" t="s">
        <v>624</v>
      </c>
      <c r="C969" s="7" t="s">
        <v>921</v>
      </c>
      <c r="D969" s="7" t="s">
        <v>199</v>
      </c>
      <c r="E969" s="5" t="s">
        <v>611</v>
      </c>
      <c r="F969" s="5" t="str">
        <f>VLOOKUP(C969,'[1]7、重新确认支持的项目列表'!$C:$E,2,FALSE)</f>
        <v>44309652A8</v>
      </c>
      <c r="G969" s="5">
        <f>IFERROR(VLOOKUP(C969,'[2]企业经营情况表（市场监管局）'!R$1:S$23,2,FALSE),0)</f>
        <v>0</v>
      </c>
      <c r="H969" s="5">
        <f>VLOOKUP(C969,'[1]7、重新确认支持的项目列表'!$C:$E,3,FALSE)</f>
        <v>248.86600000000001</v>
      </c>
      <c r="I969" s="13">
        <v>12800</v>
      </c>
      <c r="J969" s="14">
        <v>10000</v>
      </c>
      <c r="K969" s="14">
        <v>12800</v>
      </c>
      <c r="L969" s="20">
        <v>10000</v>
      </c>
    </row>
    <row r="970" spans="1:12" ht="24">
      <c r="A970" s="5">
        <v>966</v>
      </c>
      <c r="B970" s="6" t="s">
        <v>655</v>
      </c>
      <c r="C970" s="7" t="s">
        <v>921</v>
      </c>
      <c r="D970" s="7" t="s">
        <v>199</v>
      </c>
      <c r="E970" s="5" t="s">
        <v>611</v>
      </c>
      <c r="F970" s="5" t="str">
        <f>VLOOKUP(C970,'[1]7、重新确认支持的项目列表'!$C:$E,2,FALSE)</f>
        <v>44309652A8</v>
      </c>
      <c r="G970" s="5">
        <f>IFERROR(VLOOKUP(C970,'[2]企业经营情况表（市场监管局）'!R$1:S$23,2,FALSE),0)</f>
        <v>0</v>
      </c>
      <c r="H970" s="5">
        <f>VLOOKUP(C970,'[1]7、重新确认支持的项目列表'!$C:$E,3,FALSE)</f>
        <v>248.86600000000001</v>
      </c>
      <c r="I970" s="13">
        <v>12800</v>
      </c>
      <c r="J970" s="14">
        <v>10000</v>
      </c>
      <c r="K970" s="14">
        <v>12800</v>
      </c>
      <c r="L970" s="20">
        <v>10000</v>
      </c>
    </row>
    <row r="971" spans="1:12" ht="24">
      <c r="A971" s="5">
        <v>967</v>
      </c>
      <c r="B971" s="6" t="s">
        <v>648</v>
      </c>
      <c r="C971" s="7" t="s">
        <v>922</v>
      </c>
      <c r="D971" s="7" t="s">
        <v>199</v>
      </c>
      <c r="E971" s="5" t="s">
        <v>611</v>
      </c>
      <c r="F971" s="5" t="str">
        <f>VLOOKUP(C971,'[1]7、重新确认支持的项目列表'!$C:$E,2,FALSE)</f>
        <v>443096547U</v>
      </c>
      <c r="G971" s="5">
        <f>IFERROR(VLOOKUP(C971,'[2]企业经营情况表（市场监管局）'!R$1:S$23,2,FALSE),0)</f>
        <v>0</v>
      </c>
      <c r="H971" s="5">
        <f>VLOOKUP(C971,'[1]7、重新确认支持的项目列表'!$C:$E,3,FALSE)</f>
        <v>19.073399999999999</v>
      </c>
      <c r="I971" s="13">
        <v>21934</v>
      </c>
      <c r="J971" s="14">
        <v>10000</v>
      </c>
      <c r="K971" s="14">
        <v>21934</v>
      </c>
      <c r="L971" s="20">
        <v>10000</v>
      </c>
    </row>
    <row r="972" spans="1:12" ht="24">
      <c r="A972" s="5">
        <v>968</v>
      </c>
      <c r="B972" s="6" t="s">
        <v>609</v>
      </c>
      <c r="C972" s="7" t="s">
        <v>922</v>
      </c>
      <c r="D972" s="7" t="s">
        <v>199</v>
      </c>
      <c r="E972" s="5" t="s">
        <v>611</v>
      </c>
      <c r="F972" s="5" t="str">
        <f>VLOOKUP(C972,'[1]7、重新确认支持的项目列表'!$C:$E,2,FALSE)</f>
        <v>443096547U</v>
      </c>
      <c r="G972" s="5">
        <f>IFERROR(VLOOKUP(C972,'[2]企业经营情况表（市场监管局）'!R$1:S$23,2,FALSE),0)</f>
        <v>0</v>
      </c>
      <c r="H972" s="5">
        <f>VLOOKUP(C972,'[1]7、重新确认支持的项目列表'!$C:$E,3,FALSE)</f>
        <v>19.073399999999999</v>
      </c>
      <c r="I972" s="13">
        <v>21934</v>
      </c>
      <c r="J972" s="14">
        <v>10000</v>
      </c>
      <c r="K972" s="14">
        <v>21934</v>
      </c>
      <c r="L972" s="20">
        <v>10000</v>
      </c>
    </row>
    <row r="973" spans="1:12" ht="24">
      <c r="A973" s="5">
        <v>969</v>
      </c>
      <c r="B973" s="6" t="s">
        <v>615</v>
      </c>
      <c r="C973" s="7" t="s">
        <v>923</v>
      </c>
      <c r="D973" s="7" t="s">
        <v>199</v>
      </c>
      <c r="E973" s="5" t="s">
        <v>611</v>
      </c>
      <c r="F973" s="5">
        <f>VLOOKUP(C973,'[1]7、重新确认支持的项目列表'!$C:$E,2,FALSE)</f>
        <v>4423940453</v>
      </c>
      <c r="G973" s="5">
        <f>IFERROR(VLOOKUP(C973,'[2]企业经营情况表（市场监管局）'!R$1:S$23,2,FALSE),0)</f>
        <v>0</v>
      </c>
      <c r="H973" s="5">
        <f>VLOOKUP(C973,'[1]7、重新确认支持的项目列表'!$C:$E,3,FALSE)</f>
        <v>0</v>
      </c>
      <c r="I973" s="13">
        <v>12800</v>
      </c>
      <c r="J973" s="14">
        <v>10000</v>
      </c>
      <c r="K973" s="14">
        <v>12800</v>
      </c>
      <c r="L973" s="20">
        <v>10000</v>
      </c>
    </row>
    <row r="974" spans="1:12" ht="24">
      <c r="A974" s="5">
        <v>970</v>
      </c>
      <c r="B974" s="6" t="s">
        <v>618</v>
      </c>
      <c r="C974" s="7" t="s">
        <v>924</v>
      </c>
      <c r="D974" s="7" t="s">
        <v>199</v>
      </c>
      <c r="E974" s="5" t="s">
        <v>611</v>
      </c>
      <c r="F974" s="5" t="str">
        <f>VLOOKUP(C974,'[1]7、重新确认支持的项目列表'!$C:$E,2,FALSE)</f>
        <v>44309654F2</v>
      </c>
      <c r="G974" s="5">
        <f>IFERROR(VLOOKUP(C974,'[2]企业经营情况表（市场监管局）'!R$1:S$23,2,FALSE),0)</f>
        <v>0</v>
      </c>
      <c r="H974" s="5">
        <f>VLOOKUP(C974,'[1]7、重新确认支持的项目列表'!$C:$E,3,FALSE)</f>
        <v>12.768800000000001</v>
      </c>
      <c r="I974" s="13">
        <v>12800</v>
      </c>
      <c r="J974" s="14">
        <v>10000</v>
      </c>
      <c r="K974" s="14">
        <v>12800</v>
      </c>
      <c r="L974" s="20">
        <v>10000</v>
      </c>
    </row>
    <row r="975" spans="1:12" ht="24">
      <c r="A975" s="5">
        <v>971</v>
      </c>
      <c r="B975" s="6" t="s">
        <v>649</v>
      </c>
      <c r="C975" s="7" t="s">
        <v>924</v>
      </c>
      <c r="D975" s="7" t="s">
        <v>199</v>
      </c>
      <c r="E975" s="5" t="s">
        <v>611</v>
      </c>
      <c r="F975" s="5" t="str">
        <f>VLOOKUP(C975,'[1]7、重新确认支持的项目列表'!$C:$E,2,FALSE)</f>
        <v>44309654F2</v>
      </c>
      <c r="G975" s="5">
        <f>IFERROR(VLOOKUP(C975,'[2]企业经营情况表（市场监管局）'!R$1:S$23,2,FALSE),0)</f>
        <v>0</v>
      </c>
      <c r="H975" s="5">
        <f>VLOOKUP(C975,'[1]7、重新确认支持的项目列表'!$C:$E,3,FALSE)</f>
        <v>12.768800000000001</v>
      </c>
      <c r="I975" s="13">
        <v>12800</v>
      </c>
      <c r="J975" s="14">
        <v>10000</v>
      </c>
      <c r="K975" s="14">
        <v>12800</v>
      </c>
      <c r="L975" s="20">
        <v>10000</v>
      </c>
    </row>
    <row r="976" spans="1:12" ht="24">
      <c r="A976" s="5">
        <v>972</v>
      </c>
      <c r="B976" s="6" t="s">
        <v>622</v>
      </c>
      <c r="C976" s="7" t="s">
        <v>925</v>
      </c>
      <c r="D976" s="7" t="s">
        <v>199</v>
      </c>
      <c r="E976" s="5" t="s">
        <v>611</v>
      </c>
      <c r="F976" s="5" t="str">
        <f>VLOOKUP(C976,'[1]7、重新确认支持的项目列表'!$C:$E,2,FALSE)</f>
        <v>44306650GV</v>
      </c>
      <c r="G976" s="5">
        <f>IFERROR(VLOOKUP(C976,'[2]企业经营情况表（市场监管局）'!R$1:S$23,2,FALSE),0)</f>
        <v>0</v>
      </c>
      <c r="H976" s="5">
        <f>VLOOKUP(C976,'[1]7、重新确认支持的项目列表'!$C:$E,3,FALSE)</f>
        <v>1214.423</v>
      </c>
      <c r="I976" s="13">
        <v>12800</v>
      </c>
      <c r="J976" s="14">
        <v>10000</v>
      </c>
      <c r="K976" s="14">
        <v>12800</v>
      </c>
      <c r="L976" s="20">
        <v>10000</v>
      </c>
    </row>
    <row r="977" spans="1:12" ht="24">
      <c r="A977" s="5">
        <v>973</v>
      </c>
      <c r="B977" s="6" t="s">
        <v>624</v>
      </c>
      <c r="C977" s="7" t="s">
        <v>925</v>
      </c>
      <c r="D977" s="7" t="s">
        <v>199</v>
      </c>
      <c r="E977" s="5" t="s">
        <v>611</v>
      </c>
      <c r="F977" s="5" t="str">
        <f>VLOOKUP(C977,'[1]7、重新确认支持的项目列表'!$C:$E,2,FALSE)</f>
        <v>44306650GV</v>
      </c>
      <c r="G977" s="5">
        <f>IFERROR(VLOOKUP(C977,'[2]企业经营情况表（市场监管局）'!R$1:S$23,2,FALSE),0)</f>
        <v>0</v>
      </c>
      <c r="H977" s="5">
        <f>VLOOKUP(C977,'[1]7、重新确认支持的项目列表'!$C:$E,3,FALSE)</f>
        <v>1214.423</v>
      </c>
      <c r="I977" s="13">
        <v>12800</v>
      </c>
      <c r="J977" s="14">
        <v>10000</v>
      </c>
      <c r="K977" s="14">
        <v>12800</v>
      </c>
      <c r="L977" s="20">
        <v>10000</v>
      </c>
    </row>
    <row r="978" spans="1:12" ht="24">
      <c r="A978" s="5">
        <v>974</v>
      </c>
      <c r="B978" s="6" t="s">
        <v>648</v>
      </c>
      <c r="C978" s="7" t="s">
        <v>925</v>
      </c>
      <c r="D978" s="7" t="s">
        <v>199</v>
      </c>
      <c r="E978" s="5" t="s">
        <v>611</v>
      </c>
      <c r="F978" s="5" t="str">
        <f>VLOOKUP(C978,'[1]7、重新确认支持的项目列表'!$C:$E,2,FALSE)</f>
        <v>44306650GV</v>
      </c>
      <c r="G978" s="5">
        <f>IFERROR(VLOOKUP(C978,'[2]企业经营情况表（市场监管局）'!R$1:S$23,2,FALSE),0)</f>
        <v>0</v>
      </c>
      <c r="H978" s="5">
        <f>VLOOKUP(C978,'[1]7、重新确认支持的项目列表'!$C:$E,3,FALSE)</f>
        <v>1214.423</v>
      </c>
      <c r="I978" s="13">
        <v>21933</v>
      </c>
      <c r="J978" s="14">
        <v>10000</v>
      </c>
      <c r="K978" s="14">
        <v>21933</v>
      </c>
      <c r="L978" s="20">
        <v>10000</v>
      </c>
    </row>
    <row r="979" spans="1:12" ht="24">
      <c r="A979" s="5">
        <v>975</v>
      </c>
      <c r="B979" s="6" t="s">
        <v>609</v>
      </c>
      <c r="C979" s="7" t="s">
        <v>925</v>
      </c>
      <c r="D979" s="7" t="s">
        <v>199</v>
      </c>
      <c r="E979" s="5" t="s">
        <v>611</v>
      </c>
      <c r="F979" s="5" t="str">
        <f>VLOOKUP(C979,'[1]7、重新确认支持的项目列表'!$C:$E,2,FALSE)</f>
        <v>44306650GV</v>
      </c>
      <c r="G979" s="5">
        <f>IFERROR(VLOOKUP(C979,'[2]企业经营情况表（市场监管局）'!R$1:S$23,2,FALSE),0)</f>
        <v>0</v>
      </c>
      <c r="H979" s="5">
        <f>VLOOKUP(C979,'[1]7、重新确认支持的项目列表'!$C:$E,3,FALSE)</f>
        <v>1214.423</v>
      </c>
      <c r="I979" s="13">
        <v>21933</v>
      </c>
      <c r="J979" s="14">
        <v>10000</v>
      </c>
      <c r="K979" s="14">
        <v>21933</v>
      </c>
      <c r="L979" s="20">
        <v>10000</v>
      </c>
    </row>
    <row r="980" spans="1:12" ht="24">
      <c r="A980" s="5">
        <v>976</v>
      </c>
      <c r="B980" s="6" t="s">
        <v>670</v>
      </c>
      <c r="C980" s="7" t="s">
        <v>926</v>
      </c>
      <c r="D980" s="7" t="s">
        <v>199</v>
      </c>
      <c r="E980" s="5" t="s">
        <v>611</v>
      </c>
      <c r="F980" s="5" t="str">
        <f>VLOOKUP(C980,'[1]7、重新确认支持的项目列表'!$C:$E,2,FALSE)</f>
        <v>无海关代码</v>
      </c>
      <c r="G980" s="5">
        <f>IFERROR(VLOOKUP(C980,'[2]企业经营情况表（市场监管局）'!R$1:S$23,2,FALSE),0)</f>
        <v>0</v>
      </c>
      <c r="H980" s="5">
        <f>VLOOKUP(C980,'[1]7、重新确认支持的项目列表'!$C:$E,3,FALSE)</f>
        <v>0</v>
      </c>
      <c r="I980" s="13">
        <v>36800</v>
      </c>
      <c r="J980" s="14">
        <v>10000</v>
      </c>
      <c r="K980" s="14">
        <v>33800</v>
      </c>
      <c r="L980" s="20">
        <v>10000</v>
      </c>
    </row>
    <row r="981" spans="1:12" ht="24">
      <c r="A981" s="5">
        <v>977</v>
      </c>
      <c r="B981" s="6" t="s">
        <v>684</v>
      </c>
      <c r="C981" s="7" t="s">
        <v>474</v>
      </c>
      <c r="D981" s="7" t="s">
        <v>199</v>
      </c>
      <c r="E981" s="5" t="s">
        <v>611</v>
      </c>
      <c r="F981" s="5" t="str">
        <f>VLOOKUP(C981,'[1]7、重新确认支持的项目列表'!$C:$E,2,FALSE)</f>
        <v>44309654JT</v>
      </c>
      <c r="G981" s="5">
        <f>IFERROR(VLOOKUP(C981,'[2]企业经营情况表（市场监管局）'!R$1:S$23,2,FALSE),0)</f>
        <v>0</v>
      </c>
      <c r="H981" s="5">
        <v>0</v>
      </c>
      <c r="I981" s="13">
        <v>25000</v>
      </c>
      <c r="J981" s="14">
        <v>10000</v>
      </c>
      <c r="K981" s="14">
        <v>22000</v>
      </c>
      <c r="L981" s="20">
        <v>10000</v>
      </c>
    </row>
    <row r="982" spans="1:12" ht="24">
      <c r="A982" s="5">
        <v>978</v>
      </c>
      <c r="B982" s="6" t="s">
        <v>649</v>
      </c>
      <c r="C982" s="7" t="s">
        <v>927</v>
      </c>
      <c r="D982" s="7" t="s">
        <v>199</v>
      </c>
      <c r="E982" s="5" t="s">
        <v>611</v>
      </c>
      <c r="F982" s="5" t="str">
        <f>VLOOKUP(C982,'[1]7、重新确认支持的项目列表'!$C:$E,2,FALSE)</f>
        <v>443096543X</v>
      </c>
      <c r="G982" s="5">
        <f>IFERROR(VLOOKUP(C982,'[2]企业经营情况表（市场监管局）'!R$1:S$23,2,FALSE),0)</f>
        <v>0</v>
      </c>
      <c r="H982" s="5">
        <f>VLOOKUP(C982,'[1]7、重新确认支持的项目列表'!$C:$E,3,FALSE)</f>
        <v>0</v>
      </c>
      <c r="I982" s="13">
        <v>12800</v>
      </c>
      <c r="J982" s="14">
        <v>10000</v>
      </c>
      <c r="K982" s="14">
        <v>12800</v>
      </c>
      <c r="L982" s="20">
        <v>10000</v>
      </c>
    </row>
    <row r="983" spans="1:12" ht="24">
      <c r="A983" s="5">
        <v>979</v>
      </c>
      <c r="B983" s="6" t="s">
        <v>615</v>
      </c>
      <c r="C983" s="7" t="s">
        <v>928</v>
      </c>
      <c r="D983" s="7" t="s">
        <v>199</v>
      </c>
      <c r="E983" s="5" t="s">
        <v>611</v>
      </c>
      <c r="F983" s="5">
        <f>VLOOKUP(C983,'[1]7、重新确认支持的项目列表'!$C:$E,2,FALSE)</f>
        <v>4430945094</v>
      </c>
      <c r="G983" s="5">
        <f>IFERROR(VLOOKUP(C983,'[2]企业经营情况表（市场监管局）'!R$1:S$23,2,FALSE),0)</f>
        <v>0</v>
      </c>
      <c r="H983" s="5">
        <f>VLOOKUP(C983,'[1]7、重新确认支持的项目列表'!$C:$E,3,FALSE)</f>
        <v>10043.293</v>
      </c>
      <c r="I983" s="13">
        <v>12800</v>
      </c>
      <c r="J983" s="14">
        <v>10000</v>
      </c>
      <c r="K983" s="14">
        <v>12800</v>
      </c>
      <c r="L983" s="20">
        <v>10000</v>
      </c>
    </row>
    <row r="984" spans="1:12">
      <c r="A984" s="5">
        <v>980</v>
      </c>
      <c r="B984" s="6" t="s">
        <v>624</v>
      </c>
      <c r="C984" s="7" t="s">
        <v>928</v>
      </c>
      <c r="D984" s="7" t="s">
        <v>199</v>
      </c>
      <c r="E984" s="5" t="s">
        <v>611</v>
      </c>
      <c r="F984" s="5">
        <f>VLOOKUP(C984,'[1]7、重新确认支持的项目列表'!$C:$E,2,FALSE)</f>
        <v>4430945094</v>
      </c>
      <c r="G984" s="5">
        <f>IFERROR(VLOOKUP(C984,'[2]企业经营情况表（市场监管局）'!R$1:S$23,2,FALSE),0)</f>
        <v>0</v>
      </c>
      <c r="H984" s="5">
        <f>VLOOKUP(C984,'[1]7、重新确认支持的项目列表'!$C:$E,3,FALSE)</f>
        <v>10043.293</v>
      </c>
      <c r="I984" s="13">
        <v>12800</v>
      </c>
      <c r="J984" s="14">
        <v>10000</v>
      </c>
      <c r="K984" s="14">
        <v>12800</v>
      </c>
      <c r="L984" s="20">
        <v>10000</v>
      </c>
    </row>
    <row r="985" spans="1:12">
      <c r="A985" s="5">
        <v>981</v>
      </c>
      <c r="B985" s="6" t="s">
        <v>613</v>
      </c>
      <c r="C985" s="7" t="s">
        <v>928</v>
      </c>
      <c r="D985" s="7" t="s">
        <v>199</v>
      </c>
      <c r="E985" s="5" t="s">
        <v>611</v>
      </c>
      <c r="F985" s="5">
        <f>VLOOKUP(C985,'[1]7、重新确认支持的项目列表'!$C:$E,2,FALSE)</f>
        <v>4430945094</v>
      </c>
      <c r="G985" s="5">
        <f>IFERROR(VLOOKUP(C985,'[2]企业经营情况表（市场监管局）'!R$1:S$23,2,FALSE),0)</f>
        <v>0</v>
      </c>
      <c r="H985" s="5">
        <f>VLOOKUP(C985,'[1]7、重新确认支持的项目列表'!$C:$E,3,FALSE)</f>
        <v>10043.293</v>
      </c>
      <c r="I985" s="13">
        <v>12800</v>
      </c>
      <c r="J985" s="14">
        <v>10000</v>
      </c>
      <c r="K985" s="14">
        <v>12800</v>
      </c>
      <c r="L985" s="20">
        <v>10000</v>
      </c>
    </row>
    <row r="986" spans="1:12" ht="24">
      <c r="A986" s="5">
        <v>982</v>
      </c>
      <c r="B986" s="6" t="s">
        <v>649</v>
      </c>
      <c r="C986" s="7" t="s">
        <v>928</v>
      </c>
      <c r="D986" s="7" t="s">
        <v>199</v>
      </c>
      <c r="E986" s="5" t="s">
        <v>611</v>
      </c>
      <c r="F986" s="5">
        <f>VLOOKUP(C986,'[1]7、重新确认支持的项目列表'!$C:$E,2,FALSE)</f>
        <v>4430945094</v>
      </c>
      <c r="G986" s="5">
        <f>IFERROR(VLOOKUP(C986,'[2]企业经营情况表（市场监管局）'!R$1:S$23,2,FALSE),0)</f>
        <v>0</v>
      </c>
      <c r="H986" s="5">
        <f>VLOOKUP(C986,'[1]7、重新确认支持的项目列表'!$C:$E,3,FALSE)</f>
        <v>10043.293</v>
      </c>
      <c r="I986" s="13">
        <v>12800</v>
      </c>
      <c r="J986" s="14">
        <v>10000</v>
      </c>
      <c r="K986" s="14">
        <v>12800</v>
      </c>
      <c r="L986" s="20">
        <v>10000</v>
      </c>
    </row>
    <row r="987" spans="1:12" ht="24">
      <c r="A987" s="5">
        <v>983</v>
      </c>
      <c r="B987" s="6" t="s">
        <v>615</v>
      </c>
      <c r="C987" s="7" t="s">
        <v>929</v>
      </c>
      <c r="D987" s="7" t="s">
        <v>199</v>
      </c>
      <c r="E987" s="5" t="s">
        <v>611</v>
      </c>
      <c r="F987" s="5" t="str">
        <f>VLOOKUP(C987,'[1]7、重新确认支持的项目列表'!$C:$E,2,FALSE)</f>
        <v>44309654AP</v>
      </c>
      <c r="G987" s="5">
        <f>IFERROR(VLOOKUP(C987,'[2]企业经营情况表（市场监管局）'!R$1:S$23,2,FALSE),0)</f>
        <v>0</v>
      </c>
      <c r="H987" s="5">
        <f>VLOOKUP(C987,'[1]7、重新确认支持的项目列表'!$C:$E,3,FALSE)</f>
        <v>0</v>
      </c>
      <c r="I987" s="13">
        <v>12800</v>
      </c>
      <c r="J987" s="14">
        <v>10000</v>
      </c>
      <c r="K987" s="14">
        <v>12800</v>
      </c>
      <c r="L987" s="20">
        <v>10000</v>
      </c>
    </row>
    <row r="988" spans="1:12" ht="24">
      <c r="A988" s="5">
        <v>984</v>
      </c>
      <c r="B988" s="6" t="s">
        <v>615</v>
      </c>
      <c r="C988" s="7" t="s">
        <v>930</v>
      </c>
      <c r="D988" s="7" t="s">
        <v>199</v>
      </c>
      <c r="E988" s="5" t="s">
        <v>611</v>
      </c>
      <c r="F988" s="5" t="str">
        <f>VLOOKUP(C988,'[1]7、重新确认支持的项目列表'!$C:$E,2,FALSE)</f>
        <v>无海关代码</v>
      </c>
      <c r="G988" s="5">
        <f>IFERROR(VLOOKUP(C988,'[2]企业经营情况表（市场监管局）'!R$1:S$23,2,FALSE),0)</f>
        <v>0</v>
      </c>
      <c r="H988" s="5">
        <f>VLOOKUP(C988,'[1]7、重新确认支持的项目列表'!$C:$E,3,FALSE)</f>
        <v>0</v>
      </c>
      <c r="I988" s="13">
        <v>12800</v>
      </c>
      <c r="J988" s="14">
        <v>10000</v>
      </c>
      <c r="K988" s="14">
        <v>12800</v>
      </c>
      <c r="L988" s="20">
        <v>10000</v>
      </c>
    </row>
    <row r="989" spans="1:12" ht="24">
      <c r="A989" s="5">
        <v>985</v>
      </c>
      <c r="B989" s="6" t="s">
        <v>685</v>
      </c>
      <c r="C989" s="7" t="s">
        <v>475</v>
      </c>
      <c r="D989" s="7" t="s">
        <v>199</v>
      </c>
      <c r="E989" s="5" t="s">
        <v>611</v>
      </c>
      <c r="F989" s="5" t="str">
        <f>VLOOKUP(C989,'[1]7、重新确认支持的项目列表'!$C:$E,2,FALSE)</f>
        <v>44309609HJ</v>
      </c>
      <c r="G989" s="5">
        <f>IFERROR(VLOOKUP(C989,'[2]企业经营情况表（市场监管局）'!R$1:S$23,2,FALSE),0)</f>
        <v>0</v>
      </c>
      <c r="H989" s="5">
        <f>VLOOKUP(C989,'[1]7、重新确认支持的项目列表'!$C:$E,3,FALSE)</f>
        <v>151.73910000000001</v>
      </c>
      <c r="I989" s="13">
        <v>32800</v>
      </c>
      <c r="J989" s="14">
        <v>10000</v>
      </c>
      <c r="K989" s="14">
        <v>29800</v>
      </c>
      <c r="L989" s="20">
        <v>10000</v>
      </c>
    </row>
    <row r="990" spans="1:12" ht="24">
      <c r="A990" s="5">
        <v>986</v>
      </c>
      <c r="B990" s="6" t="s">
        <v>674</v>
      </c>
      <c r="C990" s="7" t="s">
        <v>475</v>
      </c>
      <c r="D990" s="7" t="s">
        <v>199</v>
      </c>
      <c r="E990" s="5" t="s">
        <v>611</v>
      </c>
      <c r="F990" s="5" t="str">
        <f>VLOOKUP(C990,'[1]7、重新确认支持的项目列表'!$C:$E,2,FALSE)</f>
        <v>44309609HJ</v>
      </c>
      <c r="G990" s="5">
        <f>IFERROR(VLOOKUP(C990,'[2]企业经营情况表（市场监管局）'!R$1:S$23,2,FALSE),0)</f>
        <v>0</v>
      </c>
      <c r="H990" s="5">
        <f>VLOOKUP(C990,'[1]7、重新确认支持的项目列表'!$C:$E,3,FALSE)</f>
        <v>151.73910000000001</v>
      </c>
      <c r="I990" s="13">
        <v>32800</v>
      </c>
      <c r="J990" s="14">
        <v>10000</v>
      </c>
      <c r="K990" s="14">
        <v>29800</v>
      </c>
      <c r="L990" s="20">
        <v>10000</v>
      </c>
    </row>
    <row r="991" spans="1:12" ht="24">
      <c r="A991" s="5">
        <v>987</v>
      </c>
      <c r="B991" s="6" t="s">
        <v>684</v>
      </c>
      <c r="C991" s="7" t="s">
        <v>476</v>
      </c>
      <c r="D991" s="7" t="s">
        <v>199</v>
      </c>
      <c r="E991" s="5" t="s">
        <v>611</v>
      </c>
      <c r="F991" s="5" t="str">
        <f>VLOOKUP(C991,'[1]7、重新确认支持的项目列表'!$C:$E,2,FALSE)</f>
        <v>44309651VT</v>
      </c>
      <c r="G991" s="5">
        <f>IFERROR(VLOOKUP(C991,'[2]企业经营情况表（市场监管局）'!R$1:S$23,2,FALSE),0)</f>
        <v>0</v>
      </c>
      <c r="H991" s="5">
        <f>VLOOKUP(C991,'[1]7、重新确认支持的项目列表'!$C:$E,3,FALSE)</f>
        <v>107.7287</v>
      </c>
      <c r="I991" s="13">
        <v>33800</v>
      </c>
      <c r="J991" s="14">
        <v>10000</v>
      </c>
      <c r="K991" s="14">
        <v>30800</v>
      </c>
      <c r="L991" s="20">
        <v>10000</v>
      </c>
    </row>
    <row r="992" spans="1:12" ht="24">
      <c r="A992" s="5">
        <v>988</v>
      </c>
      <c r="B992" s="6" t="s">
        <v>685</v>
      </c>
      <c r="C992" s="7" t="s">
        <v>476</v>
      </c>
      <c r="D992" s="7" t="s">
        <v>199</v>
      </c>
      <c r="E992" s="5" t="s">
        <v>611</v>
      </c>
      <c r="F992" s="5" t="str">
        <f>VLOOKUP(C992,'[1]7、重新确认支持的项目列表'!$C:$E,2,FALSE)</f>
        <v>44309651VT</v>
      </c>
      <c r="G992" s="5">
        <f>IFERROR(VLOOKUP(C992,'[2]企业经营情况表（市场监管局）'!R$1:S$23,2,FALSE),0)</f>
        <v>0</v>
      </c>
      <c r="H992" s="5">
        <f>VLOOKUP(C992,'[1]7、重新确认支持的项目列表'!$C:$E,3,FALSE)</f>
        <v>107.7287</v>
      </c>
      <c r="I992" s="13">
        <v>33800</v>
      </c>
      <c r="J992" s="14">
        <v>10000</v>
      </c>
      <c r="K992" s="14">
        <v>30800</v>
      </c>
      <c r="L992" s="20">
        <v>10000</v>
      </c>
    </row>
    <row r="993" spans="1:12" ht="24">
      <c r="A993" s="5">
        <v>989</v>
      </c>
      <c r="B993" s="6" t="s">
        <v>648</v>
      </c>
      <c r="C993" s="7" t="s">
        <v>931</v>
      </c>
      <c r="D993" s="7" t="s">
        <v>199</v>
      </c>
      <c r="E993" s="5" t="s">
        <v>611</v>
      </c>
      <c r="F993" s="5" t="str">
        <f>VLOOKUP(C993,'[1]7、重新确认支持的项目列表'!$C:$E,2,FALSE)</f>
        <v>44309651JU</v>
      </c>
      <c r="G993" s="5">
        <f>IFERROR(VLOOKUP(C993,'[2]企业经营情况表（市场监管局）'!R$1:S$23,2,FALSE),0)</f>
        <v>0</v>
      </c>
      <c r="H993" s="5">
        <f>VLOOKUP(C993,'[1]7、重新确认支持的项目列表'!$C:$E,3,FALSE)</f>
        <v>0</v>
      </c>
      <c r="I993" s="13">
        <v>19400</v>
      </c>
      <c r="J993" s="14">
        <v>10000</v>
      </c>
      <c r="K993" s="14">
        <v>19400</v>
      </c>
      <c r="L993" s="20">
        <v>10000</v>
      </c>
    </row>
    <row r="994" spans="1:12">
      <c r="A994" s="5">
        <v>990</v>
      </c>
      <c r="B994" s="6" t="s">
        <v>624</v>
      </c>
      <c r="C994" s="7" t="s">
        <v>932</v>
      </c>
      <c r="D994" s="7" t="s">
        <v>199</v>
      </c>
      <c r="E994" s="5" t="s">
        <v>611</v>
      </c>
      <c r="F994" s="5">
        <f>VLOOKUP(C994,'[1]7、重新确认支持的项目列表'!$C:$E,2,FALSE)</f>
        <v>4430965438</v>
      </c>
      <c r="G994" s="5">
        <f>IFERROR(VLOOKUP(C994,'[2]企业经营情况表（市场监管局）'!R$1:S$23,2,FALSE),0)</f>
        <v>0</v>
      </c>
      <c r="H994" s="5">
        <f>VLOOKUP(C994,'[1]7、重新确认支持的项目列表'!$C:$E,3,FALSE)</f>
        <v>3.3334999999999999</v>
      </c>
      <c r="I994" s="13">
        <v>12800</v>
      </c>
      <c r="J994" s="14">
        <v>10000</v>
      </c>
      <c r="K994" s="14">
        <v>12800</v>
      </c>
      <c r="L994" s="20">
        <v>10000</v>
      </c>
    </row>
    <row r="995" spans="1:12" ht="24">
      <c r="A995" s="5">
        <v>991</v>
      </c>
      <c r="B995" s="6" t="s">
        <v>649</v>
      </c>
      <c r="C995" s="7" t="s">
        <v>932</v>
      </c>
      <c r="D995" s="7" t="s">
        <v>199</v>
      </c>
      <c r="E995" s="5" t="s">
        <v>611</v>
      </c>
      <c r="F995" s="5">
        <f>VLOOKUP(C995,'[1]7、重新确认支持的项目列表'!$C:$E,2,FALSE)</f>
        <v>4430965438</v>
      </c>
      <c r="G995" s="5">
        <f>IFERROR(VLOOKUP(C995,'[2]企业经营情况表（市场监管局）'!R$1:S$23,2,FALSE),0)</f>
        <v>0</v>
      </c>
      <c r="H995" s="5">
        <f>VLOOKUP(C995,'[1]7、重新确认支持的项目列表'!$C:$E,3,FALSE)</f>
        <v>3.3334999999999999</v>
      </c>
      <c r="I995" s="13">
        <v>12800</v>
      </c>
      <c r="J995" s="14">
        <v>10000</v>
      </c>
      <c r="K995" s="14">
        <v>12800</v>
      </c>
      <c r="L995" s="20">
        <v>10000</v>
      </c>
    </row>
    <row r="996" spans="1:12" ht="24">
      <c r="A996" s="5">
        <v>992</v>
      </c>
      <c r="B996" s="6" t="s">
        <v>682</v>
      </c>
      <c r="C996" s="7" t="s">
        <v>933</v>
      </c>
      <c r="D996" s="7" t="s">
        <v>199</v>
      </c>
      <c r="E996" s="5" t="s">
        <v>611</v>
      </c>
      <c r="F996" s="5" t="str">
        <f>VLOOKUP(C996,'[1]7、重新确认支持的项目列表'!$C:$E,2,FALSE)</f>
        <v>443096528X</v>
      </c>
      <c r="G996" s="5">
        <f>IFERROR(VLOOKUP(C996,'[2]企业经营情况表（市场监管局）'!R$1:S$23,2,FALSE),0)</f>
        <v>0</v>
      </c>
      <c r="H996" s="5">
        <f>VLOOKUP(C996,'[1]7、重新确认支持的项目列表'!$C:$E,3,FALSE)</f>
        <v>358.28640000000001</v>
      </c>
      <c r="I996" s="13">
        <v>36800</v>
      </c>
      <c r="J996" s="14">
        <v>10000</v>
      </c>
      <c r="K996" s="14">
        <v>33800</v>
      </c>
      <c r="L996" s="20">
        <v>10000</v>
      </c>
    </row>
    <row r="997" spans="1:12">
      <c r="A997" s="5">
        <v>993</v>
      </c>
      <c r="B997" s="6" t="s">
        <v>624</v>
      </c>
      <c r="C997" s="7" t="s">
        <v>934</v>
      </c>
      <c r="D997" s="7" t="s">
        <v>199</v>
      </c>
      <c r="E997" s="5" t="s">
        <v>611</v>
      </c>
      <c r="F997" s="5">
        <f>VLOOKUP(C997,'[1]7、重新确认支持的项目列表'!$C:$E,2,FALSE)</f>
        <v>4430965444</v>
      </c>
      <c r="G997" s="5">
        <f>IFERROR(VLOOKUP(C997,'[2]企业经营情况表（市场监管局）'!R$1:S$23,2,FALSE),0)</f>
        <v>0</v>
      </c>
      <c r="H997" s="5">
        <f>VLOOKUP(C997,'[1]7、重新确认支持的项目列表'!$C:$E,3,FALSE)</f>
        <v>55.835700000000003</v>
      </c>
      <c r="I997" s="13">
        <v>12800</v>
      </c>
      <c r="J997" s="14">
        <v>10000</v>
      </c>
      <c r="K997" s="14">
        <v>12800</v>
      </c>
      <c r="L997" s="20">
        <v>10000</v>
      </c>
    </row>
    <row r="998" spans="1:12">
      <c r="A998" s="5">
        <v>994</v>
      </c>
      <c r="B998" s="6" t="s">
        <v>618</v>
      </c>
      <c r="C998" s="7" t="s">
        <v>934</v>
      </c>
      <c r="D998" s="7" t="s">
        <v>199</v>
      </c>
      <c r="E998" s="5" t="s">
        <v>611</v>
      </c>
      <c r="F998" s="5">
        <f>VLOOKUP(C998,'[1]7、重新确认支持的项目列表'!$C:$E,2,FALSE)</f>
        <v>4430965444</v>
      </c>
      <c r="G998" s="5">
        <f>IFERROR(VLOOKUP(C998,'[2]企业经营情况表（市场监管局）'!R$1:S$23,2,FALSE),0)</f>
        <v>0</v>
      </c>
      <c r="H998" s="5">
        <f>VLOOKUP(C998,'[1]7、重新确认支持的项目列表'!$C:$E,3,FALSE)</f>
        <v>55.835700000000003</v>
      </c>
      <c r="I998" s="13">
        <v>12800</v>
      </c>
      <c r="J998" s="14">
        <v>10000</v>
      </c>
      <c r="K998" s="14">
        <v>12800</v>
      </c>
      <c r="L998" s="20">
        <v>10000</v>
      </c>
    </row>
    <row r="999" spans="1:12" ht="24">
      <c r="A999" s="5">
        <v>995</v>
      </c>
      <c r="B999" s="6" t="s">
        <v>627</v>
      </c>
      <c r="C999" s="7" t="s">
        <v>935</v>
      </c>
      <c r="D999" s="7" t="s">
        <v>199</v>
      </c>
      <c r="E999" s="5" t="s">
        <v>611</v>
      </c>
      <c r="F999" s="5" t="str">
        <f>VLOOKUP(C999,'[1]7、重新确认支持的项目列表'!$C:$E,2,FALSE)</f>
        <v>443096548C</v>
      </c>
      <c r="G999" s="5">
        <f>IFERROR(VLOOKUP(C999,'[2]企业经营情况表（市场监管局）'!R$1:S$23,2,FALSE),0)</f>
        <v>0</v>
      </c>
      <c r="H999" s="5">
        <f>VLOOKUP(C999,'[1]7、重新确认支持的项目列表'!$C:$E,3,FALSE)</f>
        <v>0</v>
      </c>
      <c r="I999" s="13">
        <v>12800</v>
      </c>
      <c r="J999" s="14">
        <v>10000</v>
      </c>
      <c r="K999" s="14">
        <v>12800</v>
      </c>
      <c r="L999" s="20">
        <v>10000</v>
      </c>
    </row>
    <row r="1000" spans="1:12" ht="24">
      <c r="A1000" s="5">
        <v>996</v>
      </c>
      <c r="B1000" s="6" t="s">
        <v>615</v>
      </c>
      <c r="C1000" s="7" t="s">
        <v>936</v>
      </c>
      <c r="D1000" s="7" t="s">
        <v>199</v>
      </c>
      <c r="E1000" s="5" t="s">
        <v>611</v>
      </c>
      <c r="F1000" s="5" t="str">
        <f>VLOOKUP(C1000,'[1]7、重新确认支持的项目列表'!$C:$E,2,FALSE)</f>
        <v>44309654A5</v>
      </c>
      <c r="G1000" s="5">
        <f>IFERROR(VLOOKUP(C1000,'[2]企业经营情况表（市场监管局）'!R$1:S$23,2,FALSE),0)</f>
        <v>0</v>
      </c>
      <c r="H1000" s="5">
        <f>VLOOKUP(C1000,'[1]7、重新确认支持的项目列表'!$C:$E,3,FALSE)</f>
        <v>0</v>
      </c>
      <c r="I1000" s="13">
        <v>12800</v>
      </c>
      <c r="J1000" s="14">
        <v>10000</v>
      </c>
      <c r="K1000" s="14">
        <v>12800</v>
      </c>
      <c r="L1000" s="20">
        <v>10000</v>
      </c>
    </row>
    <row r="1001" spans="1:12" ht="24">
      <c r="A1001" s="5">
        <v>997</v>
      </c>
      <c r="B1001" s="6" t="s">
        <v>615</v>
      </c>
      <c r="C1001" s="7" t="s">
        <v>937</v>
      </c>
      <c r="D1001" s="7" t="s">
        <v>199</v>
      </c>
      <c r="E1001" s="5" t="s">
        <v>611</v>
      </c>
      <c r="F1001" s="5" t="str">
        <f>VLOOKUP(C1001,'[1]7、重新确认支持的项目列表'!$C:$E,2,FALSE)</f>
        <v>44309653KM</v>
      </c>
      <c r="G1001" s="5">
        <f>IFERROR(VLOOKUP(C1001,'[2]企业经营情况表（市场监管局）'!R$1:S$23,2,FALSE),0)</f>
        <v>0</v>
      </c>
      <c r="H1001" s="5">
        <f>VLOOKUP(C1001,'[1]7、重新确认支持的项目列表'!$C:$E,3,FALSE)</f>
        <v>3157.0171999999998</v>
      </c>
      <c r="I1001" s="13">
        <v>12800</v>
      </c>
      <c r="J1001" s="14">
        <v>10000</v>
      </c>
      <c r="K1001" s="14">
        <v>12800</v>
      </c>
      <c r="L1001" s="20">
        <v>10000</v>
      </c>
    </row>
    <row r="1002" spans="1:12" ht="24">
      <c r="A1002" s="5">
        <v>998</v>
      </c>
      <c r="B1002" s="6" t="s">
        <v>665</v>
      </c>
      <c r="C1002" s="7" t="s">
        <v>937</v>
      </c>
      <c r="D1002" s="7" t="s">
        <v>199</v>
      </c>
      <c r="E1002" s="5" t="s">
        <v>611</v>
      </c>
      <c r="F1002" s="5" t="str">
        <f>VLOOKUP(C1002,'[1]7、重新确认支持的项目列表'!$C:$E,2,FALSE)</f>
        <v>44309653KM</v>
      </c>
      <c r="G1002" s="5">
        <f>IFERROR(VLOOKUP(C1002,'[2]企业经营情况表（市场监管局）'!R$1:S$23,2,FALSE),0)</f>
        <v>0</v>
      </c>
      <c r="H1002" s="5">
        <f>VLOOKUP(C1002,'[1]7、重新确认支持的项目列表'!$C:$E,3,FALSE)</f>
        <v>3157.0171999999998</v>
      </c>
      <c r="I1002" s="13">
        <v>12800</v>
      </c>
      <c r="J1002" s="14">
        <v>10000</v>
      </c>
      <c r="K1002" s="14">
        <v>12800</v>
      </c>
      <c r="L1002" s="20">
        <v>10000</v>
      </c>
    </row>
    <row r="1003" spans="1:12" ht="24">
      <c r="A1003" s="5">
        <v>999</v>
      </c>
      <c r="B1003" s="6" t="s">
        <v>624</v>
      </c>
      <c r="C1003" s="7" t="s">
        <v>937</v>
      </c>
      <c r="D1003" s="7" t="s">
        <v>199</v>
      </c>
      <c r="E1003" s="5" t="s">
        <v>611</v>
      </c>
      <c r="F1003" s="5" t="str">
        <f>VLOOKUP(C1003,'[1]7、重新确认支持的项目列表'!$C:$E,2,FALSE)</f>
        <v>44309653KM</v>
      </c>
      <c r="G1003" s="5">
        <f>IFERROR(VLOOKUP(C1003,'[2]企业经营情况表（市场监管局）'!R$1:S$23,2,FALSE),0)</f>
        <v>0</v>
      </c>
      <c r="H1003" s="5">
        <f>VLOOKUP(C1003,'[1]7、重新确认支持的项目列表'!$C:$E,3,FALSE)</f>
        <v>3157.0171999999998</v>
      </c>
      <c r="I1003" s="13">
        <v>12800</v>
      </c>
      <c r="J1003" s="14">
        <v>10000</v>
      </c>
      <c r="K1003" s="14">
        <v>12800</v>
      </c>
      <c r="L1003" s="20">
        <v>10000</v>
      </c>
    </row>
    <row r="1004" spans="1:12" ht="24">
      <c r="A1004" s="5">
        <v>1000</v>
      </c>
      <c r="B1004" s="6" t="s">
        <v>649</v>
      </c>
      <c r="C1004" s="7" t="s">
        <v>937</v>
      </c>
      <c r="D1004" s="7" t="s">
        <v>199</v>
      </c>
      <c r="E1004" s="5" t="s">
        <v>611</v>
      </c>
      <c r="F1004" s="5" t="str">
        <f>VLOOKUP(C1004,'[1]7、重新确认支持的项目列表'!$C:$E,2,FALSE)</f>
        <v>44309653KM</v>
      </c>
      <c r="G1004" s="5">
        <f>IFERROR(VLOOKUP(C1004,'[2]企业经营情况表（市场监管局）'!R$1:S$23,2,FALSE),0)</f>
        <v>0</v>
      </c>
      <c r="H1004" s="5">
        <f>VLOOKUP(C1004,'[1]7、重新确认支持的项目列表'!$C:$E,3,FALSE)</f>
        <v>3157.0171999999998</v>
      </c>
      <c r="I1004" s="13">
        <v>12800</v>
      </c>
      <c r="J1004" s="14">
        <v>10000</v>
      </c>
      <c r="K1004" s="14">
        <v>12800</v>
      </c>
      <c r="L1004" s="20">
        <v>10000</v>
      </c>
    </row>
    <row r="1005" spans="1:12" ht="24">
      <c r="A1005" s="5">
        <v>1001</v>
      </c>
      <c r="B1005" s="6" t="s">
        <v>613</v>
      </c>
      <c r="C1005" s="7" t="s">
        <v>938</v>
      </c>
      <c r="D1005" s="7" t="s">
        <v>199</v>
      </c>
      <c r="E1005" s="5" t="s">
        <v>611</v>
      </c>
      <c r="F1005" s="5" t="str">
        <f>VLOOKUP(C1005,'[1]7、重新确认支持的项目列表'!$C:$E,2,FALSE)</f>
        <v>44309654CT</v>
      </c>
      <c r="G1005" s="5">
        <f>IFERROR(VLOOKUP(C1005,'[2]企业经营情况表（市场监管局）'!R$1:S$23,2,FALSE),0)</f>
        <v>0</v>
      </c>
      <c r="H1005" s="5">
        <f>VLOOKUP(C1005,'[1]7、重新确认支持的项目列表'!$C:$E,3,FALSE)</f>
        <v>8.8451000000000004</v>
      </c>
      <c r="I1005" s="13">
        <v>12800</v>
      </c>
      <c r="J1005" s="14">
        <v>10000</v>
      </c>
      <c r="K1005" s="14">
        <v>12800</v>
      </c>
      <c r="L1005" s="20">
        <v>10000</v>
      </c>
    </row>
    <row r="1006" spans="1:12" ht="24">
      <c r="A1006" s="5">
        <v>1002</v>
      </c>
      <c r="B1006" s="6" t="s">
        <v>649</v>
      </c>
      <c r="C1006" s="7" t="s">
        <v>938</v>
      </c>
      <c r="D1006" s="7" t="s">
        <v>199</v>
      </c>
      <c r="E1006" s="5" t="s">
        <v>611</v>
      </c>
      <c r="F1006" s="5" t="str">
        <f>VLOOKUP(C1006,'[1]7、重新确认支持的项目列表'!$C:$E,2,FALSE)</f>
        <v>44309654CT</v>
      </c>
      <c r="G1006" s="5">
        <f>IFERROR(VLOOKUP(C1006,'[2]企业经营情况表（市场监管局）'!R$1:S$23,2,FALSE),0)</f>
        <v>0</v>
      </c>
      <c r="H1006" s="5">
        <f>VLOOKUP(C1006,'[1]7、重新确认支持的项目列表'!$C:$E,3,FALSE)</f>
        <v>8.8451000000000004</v>
      </c>
      <c r="I1006" s="13">
        <v>12800</v>
      </c>
      <c r="J1006" s="14">
        <v>10000</v>
      </c>
      <c r="K1006" s="14">
        <v>12800</v>
      </c>
      <c r="L1006" s="20">
        <v>10000</v>
      </c>
    </row>
    <row r="1007" spans="1:12">
      <c r="A1007" s="5">
        <v>1003</v>
      </c>
      <c r="B1007" s="6" t="s">
        <v>624</v>
      </c>
      <c r="C1007" s="7" t="s">
        <v>939</v>
      </c>
      <c r="D1007" s="7" t="s">
        <v>199</v>
      </c>
      <c r="E1007" s="5" t="s">
        <v>611</v>
      </c>
      <c r="F1007" s="5">
        <f>VLOOKUP(C1007,'[1]7、重新确认支持的项目列表'!$C:$E,2,FALSE)</f>
        <v>4430960900000000</v>
      </c>
      <c r="G1007" s="5">
        <f>IFERROR(VLOOKUP(C1007,'[2]企业经营情况表（市场监管局）'!R$1:S$23,2,FALSE),0)</f>
        <v>0</v>
      </c>
      <c r="H1007" s="5">
        <f>VLOOKUP(C1007,'[1]7、重新确认支持的项目列表'!$C:$E,3,FALSE)</f>
        <v>18.368600000000001</v>
      </c>
      <c r="I1007" s="13">
        <v>12800</v>
      </c>
      <c r="J1007" s="14">
        <v>10000</v>
      </c>
      <c r="K1007" s="14">
        <v>12800</v>
      </c>
      <c r="L1007" s="20">
        <v>10000</v>
      </c>
    </row>
    <row r="1008" spans="1:12">
      <c r="A1008" s="5">
        <v>1004</v>
      </c>
      <c r="B1008" s="6" t="s">
        <v>618</v>
      </c>
      <c r="C1008" s="7" t="s">
        <v>939</v>
      </c>
      <c r="D1008" s="7" t="s">
        <v>199</v>
      </c>
      <c r="E1008" s="5" t="s">
        <v>611</v>
      </c>
      <c r="F1008" s="5">
        <f>VLOOKUP(C1008,'[1]7、重新确认支持的项目列表'!$C:$E,2,FALSE)</f>
        <v>4430960900000000</v>
      </c>
      <c r="G1008" s="5">
        <f>IFERROR(VLOOKUP(C1008,'[2]企业经营情况表（市场监管局）'!R$1:S$23,2,FALSE),0)</f>
        <v>0</v>
      </c>
      <c r="H1008" s="5">
        <f>VLOOKUP(C1008,'[1]7、重新确认支持的项目列表'!$C:$E,3,FALSE)</f>
        <v>18.368600000000001</v>
      </c>
      <c r="I1008" s="13">
        <v>12800</v>
      </c>
      <c r="J1008" s="14">
        <v>10000</v>
      </c>
      <c r="K1008" s="14">
        <v>12800</v>
      </c>
      <c r="L1008" s="20">
        <v>10000</v>
      </c>
    </row>
    <row r="1009" spans="1:12" ht="24">
      <c r="A1009" s="5">
        <v>1005</v>
      </c>
      <c r="B1009" s="6" t="s">
        <v>652</v>
      </c>
      <c r="C1009" s="7" t="s">
        <v>940</v>
      </c>
      <c r="D1009" s="7" t="s">
        <v>199</v>
      </c>
      <c r="E1009" s="5" t="s">
        <v>611</v>
      </c>
      <c r="F1009" s="5" t="str">
        <f>VLOOKUP(C1009,'[1]7、重新确认支持的项目列表'!$C:$E,2,FALSE)</f>
        <v>443096519W</v>
      </c>
      <c r="G1009" s="5">
        <f>IFERROR(VLOOKUP(C1009,'[2]企业经营情况表（市场监管局）'!R$1:S$23,2,FALSE),0)</f>
        <v>0</v>
      </c>
      <c r="H1009" s="5">
        <f>VLOOKUP(C1009,'[1]7、重新确认支持的项目列表'!$C:$E,3,FALSE)</f>
        <v>55.183900000000001</v>
      </c>
      <c r="I1009" s="13">
        <v>12800</v>
      </c>
      <c r="J1009" s="14">
        <v>10000</v>
      </c>
      <c r="K1009" s="14">
        <v>12800</v>
      </c>
      <c r="L1009" s="20">
        <v>10000</v>
      </c>
    </row>
    <row r="1010" spans="1:12" ht="24">
      <c r="A1010" s="5">
        <v>1006</v>
      </c>
      <c r="B1010" s="6" t="s">
        <v>624</v>
      </c>
      <c r="C1010" s="7" t="s">
        <v>940</v>
      </c>
      <c r="D1010" s="7" t="s">
        <v>199</v>
      </c>
      <c r="E1010" s="5" t="s">
        <v>611</v>
      </c>
      <c r="F1010" s="5" t="str">
        <f>VLOOKUP(C1010,'[1]7、重新确认支持的项目列表'!$C:$E,2,FALSE)</f>
        <v>443096519W</v>
      </c>
      <c r="G1010" s="5">
        <f>IFERROR(VLOOKUP(C1010,'[2]企业经营情况表（市场监管局）'!R$1:S$23,2,FALSE),0)</f>
        <v>0</v>
      </c>
      <c r="H1010" s="5">
        <f>VLOOKUP(C1010,'[1]7、重新确认支持的项目列表'!$C:$E,3,FALSE)</f>
        <v>55.183900000000001</v>
      </c>
      <c r="I1010" s="13">
        <v>12800</v>
      </c>
      <c r="J1010" s="14">
        <v>10000</v>
      </c>
      <c r="K1010" s="14">
        <v>12800</v>
      </c>
      <c r="L1010" s="20">
        <v>10000</v>
      </c>
    </row>
    <row r="1011" spans="1:12" ht="24">
      <c r="A1011" s="5">
        <v>1007</v>
      </c>
      <c r="B1011" s="6" t="s">
        <v>622</v>
      </c>
      <c r="C1011" s="7" t="s">
        <v>941</v>
      </c>
      <c r="D1011" s="7" t="s">
        <v>199</v>
      </c>
      <c r="E1011" s="5" t="s">
        <v>611</v>
      </c>
      <c r="F1011" s="5" t="str">
        <f>VLOOKUP(C1011,'[1]7、重新确认支持的项目列表'!$C:$E,2,FALSE)</f>
        <v>44309654LZ</v>
      </c>
      <c r="G1011" s="5">
        <f>IFERROR(VLOOKUP(C1011,'[2]企业经营情况表（市场监管局）'!R$1:S$23,2,FALSE),0)</f>
        <v>0</v>
      </c>
      <c r="H1011" s="5">
        <f>VLOOKUP(C1011,'[1]7、重新确认支持的项目列表'!$C:$E,3,FALSE)</f>
        <v>0</v>
      </c>
      <c r="I1011" s="13">
        <v>12800</v>
      </c>
      <c r="J1011" s="14">
        <v>10000</v>
      </c>
      <c r="K1011" s="14">
        <v>12800</v>
      </c>
      <c r="L1011" s="20">
        <v>10000</v>
      </c>
    </row>
    <row r="1012" spans="1:12" ht="24">
      <c r="A1012" s="5">
        <v>1008</v>
      </c>
      <c r="B1012" s="6" t="s">
        <v>624</v>
      </c>
      <c r="C1012" s="7" t="s">
        <v>942</v>
      </c>
      <c r="D1012" s="7" t="s">
        <v>199</v>
      </c>
      <c r="E1012" s="5" t="s">
        <v>611</v>
      </c>
      <c r="F1012" s="5" t="str">
        <f>VLOOKUP(C1012,'[1]7、重新确认支持的项目列表'!$C:$E,2,FALSE)</f>
        <v>44309654LH</v>
      </c>
      <c r="G1012" s="5">
        <f>IFERROR(VLOOKUP(C1012,'[2]企业经营情况表（市场监管局）'!R$1:S$23,2,FALSE),0)</f>
        <v>0</v>
      </c>
      <c r="H1012" s="5">
        <f>VLOOKUP(C1012,'[1]7、重新确认支持的项目列表'!$C:$E,3,FALSE)</f>
        <v>6.7412000000000001</v>
      </c>
      <c r="I1012" s="13">
        <v>12800</v>
      </c>
      <c r="J1012" s="14">
        <v>10000</v>
      </c>
      <c r="K1012" s="14">
        <v>12800</v>
      </c>
      <c r="L1012" s="20">
        <v>10000</v>
      </c>
    </row>
    <row r="1013" spans="1:12" ht="24">
      <c r="A1013" s="5">
        <v>1009</v>
      </c>
      <c r="B1013" s="6" t="s">
        <v>613</v>
      </c>
      <c r="C1013" s="7" t="s">
        <v>942</v>
      </c>
      <c r="D1013" s="7" t="s">
        <v>199</v>
      </c>
      <c r="E1013" s="5" t="s">
        <v>611</v>
      </c>
      <c r="F1013" s="5" t="str">
        <f>VLOOKUP(C1013,'[1]7、重新确认支持的项目列表'!$C:$E,2,FALSE)</f>
        <v>44309654LH</v>
      </c>
      <c r="G1013" s="5">
        <f>IFERROR(VLOOKUP(C1013,'[2]企业经营情况表（市场监管局）'!R$1:S$23,2,FALSE),0)</f>
        <v>0</v>
      </c>
      <c r="H1013" s="5">
        <f>VLOOKUP(C1013,'[1]7、重新确认支持的项目列表'!$C:$E,3,FALSE)</f>
        <v>6.7412000000000001</v>
      </c>
      <c r="I1013" s="13">
        <v>12800</v>
      </c>
      <c r="J1013" s="14">
        <v>10000</v>
      </c>
      <c r="K1013" s="14">
        <v>12800</v>
      </c>
      <c r="L1013" s="20">
        <v>10000</v>
      </c>
    </row>
    <row r="1014" spans="1:12" ht="24">
      <c r="A1014" s="5">
        <v>1010</v>
      </c>
      <c r="B1014" s="6" t="s">
        <v>624</v>
      </c>
      <c r="C1014" s="7" t="s">
        <v>943</v>
      </c>
      <c r="D1014" s="7" t="s">
        <v>199</v>
      </c>
      <c r="E1014" s="5" t="s">
        <v>611</v>
      </c>
      <c r="F1014" s="5" t="str">
        <f>VLOOKUP(C1014,'[1]7、重新确认支持的项目列表'!$C:$E,2,FALSE)</f>
        <v>44309652XH</v>
      </c>
      <c r="G1014" s="5">
        <f>IFERROR(VLOOKUP(C1014,'[2]企业经营情况表（市场监管局）'!R$1:S$23,2,FALSE),0)</f>
        <v>0</v>
      </c>
      <c r="H1014" s="5">
        <f>VLOOKUP(C1014,'[1]7、重新确认支持的项目列表'!$C:$E,3,FALSE)</f>
        <v>0</v>
      </c>
      <c r="I1014" s="13">
        <v>12800</v>
      </c>
      <c r="J1014" s="14">
        <v>10000</v>
      </c>
      <c r="K1014" s="14">
        <v>12800</v>
      </c>
      <c r="L1014" s="20">
        <v>10000</v>
      </c>
    </row>
    <row r="1015" spans="1:12" ht="24">
      <c r="A1015" s="5">
        <v>1011</v>
      </c>
      <c r="B1015" s="6" t="s">
        <v>944</v>
      </c>
      <c r="C1015" s="7" t="s">
        <v>945</v>
      </c>
      <c r="D1015" s="7" t="s">
        <v>199</v>
      </c>
      <c r="E1015" s="5" t="s">
        <v>611</v>
      </c>
      <c r="F1015" s="5" t="str">
        <f>VLOOKUP(C1015,'[1]7、重新确认支持的项目列表'!$C:$E,2,FALSE)</f>
        <v>44309650AT</v>
      </c>
      <c r="G1015" s="5">
        <f>IFERROR(VLOOKUP(C1015,'[2]企业经营情况表（市场监管局）'!R$1:S$23,2,FALSE),0)</f>
        <v>0</v>
      </c>
      <c r="H1015" s="5">
        <f>VLOOKUP(C1015,'[1]7、重新确认支持的项目列表'!$C:$E,3,FALSE)</f>
        <v>30493.496200000001</v>
      </c>
      <c r="I1015" s="13">
        <v>33800</v>
      </c>
      <c r="J1015" s="14">
        <v>10000</v>
      </c>
      <c r="K1015" s="14">
        <v>33800</v>
      </c>
      <c r="L1015" s="20">
        <v>10000</v>
      </c>
    </row>
    <row r="1016" spans="1:12" ht="24">
      <c r="A1016" s="5">
        <v>1012</v>
      </c>
      <c r="B1016" s="6" t="s">
        <v>785</v>
      </c>
      <c r="C1016" s="7" t="s">
        <v>946</v>
      </c>
      <c r="D1016" s="7" t="s">
        <v>199</v>
      </c>
      <c r="E1016" s="5" t="s">
        <v>611</v>
      </c>
      <c r="F1016" s="5" t="str">
        <f>VLOOKUP(C1016,'[1]7、重新确认支持的项目列表'!$C:$E,2,FALSE)</f>
        <v>44309654QC</v>
      </c>
      <c r="G1016" s="5">
        <f>IFERROR(VLOOKUP(C1016,'[2]企业经营情况表（市场监管局）'!R$1:S$23,2,FALSE),0)</f>
        <v>0</v>
      </c>
      <c r="H1016" s="5">
        <f>VLOOKUP(C1016,'[1]7、重新确认支持的项目列表'!$C:$E,3,FALSE)</f>
        <v>0</v>
      </c>
      <c r="I1016" s="13">
        <v>12800</v>
      </c>
      <c r="J1016" s="14">
        <v>10000</v>
      </c>
      <c r="K1016" s="14">
        <v>12800</v>
      </c>
      <c r="L1016" s="20">
        <v>10000</v>
      </c>
    </row>
    <row r="1017" spans="1:12" ht="24">
      <c r="A1017" s="5">
        <v>1013</v>
      </c>
      <c r="B1017" s="6" t="s">
        <v>615</v>
      </c>
      <c r="C1017" s="7" t="s">
        <v>947</v>
      </c>
      <c r="D1017" s="7" t="s">
        <v>199</v>
      </c>
      <c r="E1017" s="5" t="s">
        <v>611</v>
      </c>
      <c r="F1017" s="5" t="str">
        <f>VLOOKUP(C1017,'[1]7、重新确认支持的项目列表'!$C:$E,2,FALSE)</f>
        <v>44309651MR</v>
      </c>
      <c r="G1017" s="5">
        <f>IFERROR(VLOOKUP(C1017,'[2]企业经营情况表（市场监管局）'!R$1:S$23,2,FALSE),0)</f>
        <v>0</v>
      </c>
      <c r="H1017" s="5">
        <f>VLOOKUP(C1017,'[1]7、重新确认支持的项目列表'!$C:$E,3,FALSE)</f>
        <v>779.18460000000005</v>
      </c>
      <c r="I1017" s="13">
        <v>12800</v>
      </c>
      <c r="J1017" s="14">
        <v>10000</v>
      </c>
      <c r="K1017" s="14">
        <v>12800</v>
      </c>
      <c r="L1017" s="20">
        <v>10000</v>
      </c>
    </row>
    <row r="1018" spans="1:12" ht="24">
      <c r="A1018" s="5">
        <v>1014</v>
      </c>
      <c r="B1018" s="6" t="s">
        <v>617</v>
      </c>
      <c r="C1018" s="7" t="s">
        <v>947</v>
      </c>
      <c r="D1018" s="7" t="s">
        <v>199</v>
      </c>
      <c r="E1018" s="5" t="s">
        <v>611</v>
      </c>
      <c r="F1018" s="5" t="str">
        <f>VLOOKUP(C1018,'[1]7、重新确认支持的项目列表'!$C:$E,2,FALSE)</f>
        <v>44309651MR</v>
      </c>
      <c r="G1018" s="5">
        <f>IFERROR(VLOOKUP(C1018,'[2]企业经营情况表（市场监管局）'!R$1:S$23,2,FALSE),0)</f>
        <v>0</v>
      </c>
      <c r="H1018" s="5">
        <f>VLOOKUP(C1018,'[1]7、重新确认支持的项目列表'!$C:$E,3,FALSE)</f>
        <v>779.18460000000005</v>
      </c>
      <c r="I1018" s="13">
        <v>12800</v>
      </c>
      <c r="J1018" s="14">
        <v>10000</v>
      </c>
      <c r="K1018" s="14">
        <v>12800</v>
      </c>
      <c r="L1018" s="20">
        <v>10000</v>
      </c>
    </row>
    <row r="1019" spans="1:12" ht="24">
      <c r="A1019" s="5">
        <v>1015</v>
      </c>
      <c r="B1019" s="6" t="s">
        <v>624</v>
      </c>
      <c r="C1019" s="7" t="s">
        <v>947</v>
      </c>
      <c r="D1019" s="7" t="s">
        <v>199</v>
      </c>
      <c r="E1019" s="5" t="s">
        <v>611</v>
      </c>
      <c r="F1019" s="5" t="str">
        <f>VLOOKUP(C1019,'[1]7、重新确认支持的项目列表'!$C:$E,2,FALSE)</f>
        <v>44309651MR</v>
      </c>
      <c r="G1019" s="5">
        <f>IFERROR(VLOOKUP(C1019,'[2]企业经营情况表（市场监管局）'!R$1:S$23,2,FALSE),0)</f>
        <v>0</v>
      </c>
      <c r="H1019" s="5">
        <f>VLOOKUP(C1019,'[1]7、重新确认支持的项目列表'!$C:$E,3,FALSE)</f>
        <v>779.18460000000005</v>
      </c>
      <c r="I1019" s="13">
        <v>12800</v>
      </c>
      <c r="J1019" s="14">
        <v>10000</v>
      </c>
      <c r="K1019" s="14">
        <v>12800</v>
      </c>
      <c r="L1019" s="20">
        <v>10000</v>
      </c>
    </row>
    <row r="1020" spans="1:12" ht="24">
      <c r="A1020" s="5">
        <v>1016</v>
      </c>
      <c r="B1020" s="6" t="s">
        <v>618</v>
      </c>
      <c r="C1020" s="7" t="s">
        <v>947</v>
      </c>
      <c r="D1020" s="7" t="s">
        <v>199</v>
      </c>
      <c r="E1020" s="5" t="s">
        <v>611</v>
      </c>
      <c r="F1020" s="5" t="str">
        <f>VLOOKUP(C1020,'[1]7、重新确认支持的项目列表'!$C:$E,2,FALSE)</f>
        <v>44309651MR</v>
      </c>
      <c r="G1020" s="5">
        <f>IFERROR(VLOOKUP(C1020,'[2]企业经营情况表（市场监管局）'!R$1:S$23,2,FALSE),0)</f>
        <v>0</v>
      </c>
      <c r="H1020" s="5">
        <f>VLOOKUP(C1020,'[1]7、重新确认支持的项目列表'!$C:$E,3,FALSE)</f>
        <v>779.18460000000005</v>
      </c>
      <c r="I1020" s="13">
        <v>12800</v>
      </c>
      <c r="J1020" s="14">
        <v>10000</v>
      </c>
      <c r="K1020" s="14">
        <v>12800</v>
      </c>
      <c r="L1020" s="20">
        <v>10000</v>
      </c>
    </row>
    <row r="1021" spans="1:12">
      <c r="A1021" s="5">
        <v>1017</v>
      </c>
      <c r="B1021" s="6" t="s">
        <v>617</v>
      </c>
      <c r="C1021" s="7" t="s">
        <v>948</v>
      </c>
      <c r="D1021" s="7" t="s">
        <v>199</v>
      </c>
      <c r="E1021" s="5" t="s">
        <v>611</v>
      </c>
      <c r="F1021" s="5">
        <f>VLOOKUP(C1021,'[1]7、重新确认支持的项目列表'!$C:$E,2,FALSE)</f>
        <v>4430965441</v>
      </c>
      <c r="G1021" s="5">
        <f>IFERROR(VLOOKUP(C1021,'[2]企业经营情况表（市场监管局）'!R$1:S$23,2,FALSE),0)</f>
        <v>0</v>
      </c>
      <c r="H1021" s="5">
        <f>VLOOKUP(C1021,'[1]7、重新确认支持的项目列表'!$C:$E,3,FALSE)</f>
        <v>0.74139999999999995</v>
      </c>
      <c r="I1021" s="13">
        <v>12800</v>
      </c>
      <c r="J1021" s="14">
        <v>10000</v>
      </c>
      <c r="K1021" s="14">
        <v>12800</v>
      </c>
      <c r="L1021" s="20">
        <v>10000</v>
      </c>
    </row>
    <row r="1022" spans="1:12">
      <c r="A1022" s="5">
        <v>1018</v>
      </c>
      <c r="B1022" s="6" t="s">
        <v>624</v>
      </c>
      <c r="C1022" s="7" t="s">
        <v>948</v>
      </c>
      <c r="D1022" s="7" t="s">
        <v>199</v>
      </c>
      <c r="E1022" s="5" t="s">
        <v>611</v>
      </c>
      <c r="F1022" s="5">
        <f>VLOOKUP(C1022,'[1]7、重新确认支持的项目列表'!$C:$E,2,FALSE)</f>
        <v>4430965441</v>
      </c>
      <c r="G1022" s="5">
        <f>IFERROR(VLOOKUP(C1022,'[2]企业经营情况表（市场监管局）'!R$1:S$23,2,FALSE),0)</f>
        <v>0</v>
      </c>
      <c r="H1022" s="5">
        <f>VLOOKUP(C1022,'[1]7、重新确认支持的项目列表'!$C:$E,3,FALSE)</f>
        <v>0.74139999999999995</v>
      </c>
      <c r="I1022" s="13">
        <v>12800</v>
      </c>
      <c r="J1022" s="14">
        <v>10000</v>
      </c>
      <c r="K1022" s="14">
        <v>12800</v>
      </c>
      <c r="L1022" s="20">
        <v>10000</v>
      </c>
    </row>
    <row r="1023" spans="1:12" ht="24">
      <c r="A1023" s="5">
        <v>1019</v>
      </c>
      <c r="B1023" s="6" t="s">
        <v>618</v>
      </c>
      <c r="C1023" s="7" t="s">
        <v>949</v>
      </c>
      <c r="D1023" s="7" t="s">
        <v>199</v>
      </c>
      <c r="E1023" s="5" t="s">
        <v>611</v>
      </c>
      <c r="F1023" s="5" t="str">
        <f>VLOOKUP(C1023,'[1]7、重新确认支持的项目列表'!$C:$E,2,FALSE)</f>
        <v>44309651MF</v>
      </c>
      <c r="G1023" s="5">
        <f>IFERROR(VLOOKUP(C1023,'[2]企业经营情况表（市场监管局）'!R$1:S$23,2,FALSE),0)</f>
        <v>0</v>
      </c>
      <c r="H1023" s="5">
        <f>VLOOKUP(C1023,'[1]7、重新确认支持的项目列表'!$C:$E,3,FALSE)</f>
        <v>0.63080000000000003</v>
      </c>
      <c r="I1023" s="13">
        <v>12800</v>
      </c>
      <c r="J1023" s="14">
        <v>10000</v>
      </c>
      <c r="K1023" s="14">
        <v>12800</v>
      </c>
      <c r="L1023" s="20">
        <v>10000</v>
      </c>
    </row>
    <row r="1024" spans="1:12" ht="24">
      <c r="A1024" s="5">
        <v>1020</v>
      </c>
      <c r="B1024" s="6" t="s">
        <v>649</v>
      </c>
      <c r="C1024" s="7" t="s">
        <v>949</v>
      </c>
      <c r="D1024" s="7" t="s">
        <v>199</v>
      </c>
      <c r="E1024" s="5" t="s">
        <v>611</v>
      </c>
      <c r="F1024" s="5" t="str">
        <f>VLOOKUP(C1024,'[1]7、重新确认支持的项目列表'!$C:$E,2,FALSE)</f>
        <v>44309651MF</v>
      </c>
      <c r="G1024" s="5">
        <f>IFERROR(VLOOKUP(C1024,'[2]企业经营情况表（市场监管局）'!R$1:S$23,2,FALSE),0)</f>
        <v>0</v>
      </c>
      <c r="H1024" s="5">
        <f>VLOOKUP(C1024,'[1]7、重新确认支持的项目列表'!$C:$E,3,FALSE)</f>
        <v>0.63080000000000003</v>
      </c>
      <c r="I1024" s="13">
        <v>12800</v>
      </c>
      <c r="J1024" s="14">
        <v>10000</v>
      </c>
      <c r="K1024" s="14">
        <v>12800</v>
      </c>
      <c r="L1024" s="20">
        <v>10000</v>
      </c>
    </row>
    <row r="1025" spans="1:12" ht="24">
      <c r="A1025" s="5">
        <v>1021</v>
      </c>
      <c r="B1025" s="6" t="s">
        <v>625</v>
      </c>
      <c r="C1025" s="7" t="s">
        <v>950</v>
      </c>
      <c r="D1025" s="7" t="s">
        <v>199</v>
      </c>
      <c r="E1025" s="5" t="s">
        <v>611</v>
      </c>
      <c r="F1025" s="5" t="str">
        <f>VLOOKUP(C1025,'[1]7、重新确认支持的项目列表'!$C:$E,2,FALSE)</f>
        <v>44309654U7</v>
      </c>
      <c r="G1025" s="5">
        <f>IFERROR(VLOOKUP(C1025,'[2]企业经营情况表（市场监管局）'!R$1:S$23,2,FALSE),0)</f>
        <v>0</v>
      </c>
      <c r="H1025" s="5">
        <f>VLOOKUP(C1025,'[1]7、重新确认支持的项目列表'!$C:$E,3,FALSE)</f>
        <v>2.7911999999999999</v>
      </c>
      <c r="I1025" s="13">
        <v>21934</v>
      </c>
      <c r="J1025" s="14">
        <v>10000</v>
      </c>
      <c r="K1025" s="14">
        <v>21934</v>
      </c>
      <c r="L1025" s="20">
        <v>10000</v>
      </c>
    </row>
    <row r="1026" spans="1:12" ht="24">
      <c r="A1026" s="5">
        <v>1022</v>
      </c>
      <c r="B1026" s="6" t="s">
        <v>612</v>
      </c>
      <c r="C1026" s="7" t="s">
        <v>950</v>
      </c>
      <c r="D1026" s="7" t="s">
        <v>199</v>
      </c>
      <c r="E1026" s="5" t="s">
        <v>611</v>
      </c>
      <c r="F1026" s="5" t="str">
        <f>VLOOKUP(C1026,'[1]7、重新确认支持的项目列表'!$C:$E,2,FALSE)</f>
        <v>44309654U7</v>
      </c>
      <c r="G1026" s="5">
        <f>IFERROR(VLOOKUP(C1026,'[2]企业经营情况表（市场监管局）'!R$1:S$23,2,FALSE),0)</f>
        <v>0</v>
      </c>
      <c r="H1026" s="5">
        <f>VLOOKUP(C1026,'[1]7、重新确认支持的项目列表'!$C:$E,3,FALSE)</f>
        <v>2.7911999999999999</v>
      </c>
      <c r="I1026" s="13">
        <v>21934</v>
      </c>
      <c r="J1026" s="14">
        <v>10000</v>
      </c>
      <c r="K1026" s="14">
        <v>21934</v>
      </c>
      <c r="L1026" s="20">
        <v>10000</v>
      </c>
    </row>
    <row r="1027" spans="1:12" ht="24">
      <c r="A1027" s="5">
        <v>1023</v>
      </c>
      <c r="B1027" s="6" t="s">
        <v>951</v>
      </c>
      <c r="C1027" s="7" t="s">
        <v>375</v>
      </c>
      <c r="D1027" s="7" t="s">
        <v>50</v>
      </c>
      <c r="E1027" s="5" t="s">
        <v>611</v>
      </c>
      <c r="F1027" s="5" t="str">
        <f>VLOOKUP(C1027,'[1]7、重新确认支持的项目列表'!$C:$E,2,FALSE)</f>
        <v>4401963EVN</v>
      </c>
      <c r="G1027" s="5">
        <f>IFERROR(VLOOKUP(C1027,'[2]企业经营情况表（市场监管局）'!R$1:S$23,2,FALSE),0)</f>
        <v>0</v>
      </c>
      <c r="H1027" s="5">
        <f>VLOOKUP(C1027,'[1]7、重新确认支持的项目列表'!$C:$E,3,FALSE)</f>
        <v>1.1192</v>
      </c>
      <c r="I1027" s="13">
        <v>12400</v>
      </c>
      <c r="J1027" s="14">
        <v>10000</v>
      </c>
      <c r="K1027" s="14">
        <v>12400</v>
      </c>
      <c r="L1027" s="20">
        <v>9920</v>
      </c>
    </row>
    <row r="1028" spans="1:12" ht="24">
      <c r="A1028" s="5">
        <v>1024</v>
      </c>
      <c r="B1028" s="6" t="s">
        <v>712</v>
      </c>
      <c r="C1028" s="7" t="s">
        <v>375</v>
      </c>
      <c r="D1028" s="7" t="s">
        <v>50</v>
      </c>
      <c r="E1028" s="5" t="s">
        <v>611</v>
      </c>
      <c r="F1028" s="5" t="str">
        <f>VLOOKUP(C1028,'[1]7、重新确认支持的项目列表'!$C:$E,2,FALSE)</f>
        <v>4401963EVN</v>
      </c>
      <c r="G1028" s="5">
        <f>IFERROR(VLOOKUP(C1028,'[2]企业经营情况表（市场监管局）'!R$1:S$23,2,FALSE),0)</f>
        <v>0</v>
      </c>
      <c r="H1028" s="5">
        <f>VLOOKUP(C1028,'[1]7、重新确认支持的项目列表'!$C:$E,3,FALSE)</f>
        <v>1.1192</v>
      </c>
      <c r="I1028" s="13">
        <v>25000</v>
      </c>
      <c r="J1028" s="14">
        <v>10000</v>
      </c>
      <c r="K1028" s="14">
        <v>25000</v>
      </c>
      <c r="L1028" s="20">
        <v>10000</v>
      </c>
    </row>
    <row r="1029" spans="1:12" ht="24">
      <c r="A1029" s="5">
        <v>1025</v>
      </c>
      <c r="B1029" s="6" t="s">
        <v>624</v>
      </c>
      <c r="C1029" s="7" t="s">
        <v>952</v>
      </c>
      <c r="D1029" s="7" t="s">
        <v>50</v>
      </c>
      <c r="E1029" s="5" t="s">
        <v>611</v>
      </c>
      <c r="F1029" s="5" t="str">
        <f>VLOOKUP(C1029,'[1]7、重新确认支持的项目列表'!$C:$E,2,FALSE)</f>
        <v>44019690ZL</v>
      </c>
      <c r="G1029" s="5">
        <f>IFERROR(VLOOKUP(C1029,'[2]企业经营情况表（市场监管局）'!R$1:S$23,2,FALSE),0)</f>
        <v>0</v>
      </c>
      <c r="H1029" s="5">
        <f>VLOOKUP(C1029,'[1]7、重新确认支持的项目列表'!$C:$E,3,FALSE)</f>
        <v>0</v>
      </c>
      <c r="I1029" s="13">
        <v>12800</v>
      </c>
      <c r="J1029" s="14">
        <v>10000</v>
      </c>
      <c r="K1029" s="14">
        <v>12800</v>
      </c>
      <c r="L1029" s="20">
        <v>10000</v>
      </c>
    </row>
    <row r="1030" spans="1:12" ht="24">
      <c r="A1030" s="5">
        <v>1026</v>
      </c>
      <c r="B1030" s="6" t="s">
        <v>652</v>
      </c>
      <c r="C1030" s="7" t="s">
        <v>953</v>
      </c>
      <c r="D1030" s="7" t="s">
        <v>50</v>
      </c>
      <c r="E1030" s="5" t="s">
        <v>611</v>
      </c>
      <c r="F1030" s="5" t="str">
        <f>VLOOKUP(C1030,'[1]7、重新确认支持的项目列表'!$C:$E,2,FALSE)</f>
        <v>44019691AW</v>
      </c>
      <c r="G1030" s="5">
        <f>IFERROR(VLOOKUP(C1030,'[2]企业经营情况表（市场监管局）'!R$1:S$23,2,FALSE),0)</f>
        <v>0</v>
      </c>
      <c r="H1030" s="5">
        <f>VLOOKUP(C1030,'[1]7、重新确认支持的项目列表'!$C:$E,3,FALSE)</f>
        <v>795.15750000000003</v>
      </c>
      <c r="I1030" s="13">
        <v>12800</v>
      </c>
      <c r="J1030" s="14">
        <v>10000</v>
      </c>
      <c r="K1030" s="14">
        <v>12800</v>
      </c>
      <c r="L1030" s="20">
        <v>10000</v>
      </c>
    </row>
    <row r="1031" spans="1:12" ht="24">
      <c r="A1031" s="5">
        <v>1027</v>
      </c>
      <c r="B1031" s="6" t="s">
        <v>624</v>
      </c>
      <c r="C1031" s="7" t="s">
        <v>953</v>
      </c>
      <c r="D1031" s="7" t="s">
        <v>50</v>
      </c>
      <c r="E1031" s="5" t="s">
        <v>611</v>
      </c>
      <c r="F1031" s="5" t="str">
        <f>VLOOKUP(C1031,'[1]7、重新确认支持的项目列表'!$C:$E,2,FALSE)</f>
        <v>44019691AW</v>
      </c>
      <c r="G1031" s="5">
        <f>IFERROR(VLOOKUP(C1031,'[2]企业经营情况表（市场监管局）'!R$1:S$23,2,FALSE),0)</f>
        <v>0</v>
      </c>
      <c r="H1031" s="5">
        <f>VLOOKUP(C1031,'[1]7、重新确认支持的项目列表'!$C:$E,3,FALSE)</f>
        <v>795.15750000000003</v>
      </c>
      <c r="I1031" s="13">
        <v>12800</v>
      </c>
      <c r="J1031" s="14">
        <v>10000</v>
      </c>
      <c r="K1031" s="14">
        <v>12800</v>
      </c>
      <c r="L1031" s="20">
        <v>10000</v>
      </c>
    </row>
    <row r="1032" spans="1:12" ht="24">
      <c r="A1032" s="5">
        <v>1028</v>
      </c>
      <c r="B1032" s="6" t="s">
        <v>954</v>
      </c>
      <c r="C1032" s="7" t="s">
        <v>955</v>
      </c>
      <c r="D1032" s="7" t="s">
        <v>50</v>
      </c>
      <c r="E1032" s="5" t="s">
        <v>611</v>
      </c>
      <c r="F1032" s="5" t="str">
        <f>VLOOKUP(C1032,'[1]7、重新确认支持的项目列表'!$C:$E,2,FALSE)</f>
        <v>4401966F53</v>
      </c>
      <c r="G1032" s="5">
        <f>IFERROR(VLOOKUP(C1032,'[2]企业经营情况表（市场监管局）'!R$1:S$23,2,FALSE),0)</f>
        <v>0</v>
      </c>
      <c r="H1032" s="5">
        <f>VLOOKUP(C1032,'[1]7、重新确认支持的项目列表'!$C:$E,3,FALSE)</f>
        <v>2964.8539999999998</v>
      </c>
      <c r="I1032" s="13">
        <v>22000</v>
      </c>
      <c r="J1032" s="14">
        <v>10000</v>
      </c>
      <c r="K1032" s="14">
        <v>22000</v>
      </c>
      <c r="L1032" s="20">
        <v>10000</v>
      </c>
    </row>
    <row r="1033" spans="1:12" ht="24">
      <c r="A1033" s="5">
        <v>1029</v>
      </c>
      <c r="B1033" s="6" t="s">
        <v>615</v>
      </c>
      <c r="C1033" s="7" t="s">
        <v>955</v>
      </c>
      <c r="D1033" s="7" t="s">
        <v>50</v>
      </c>
      <c r="E1033" s="5" t="s">
        <v>611</v>
      </c>
      <c r="F1033" s="5" t="str">
        <f>VLOOKUP(C1033,'[1]7、重新确认支持的项目列表'!$C:$E,2,FALSE)</f>
        <v>4401966F53</v>
      </c>
      <c r="G1033" s="5">
        <f>IFERROR(VLOOKUP(C1033,'[2]企业经营情况表（市场监管局）'!R$1:S$23,2,FALSE),0)</f>
        <v>0</v>
      </c>
      <c r="H1033" s="5">
        <f>VLOOKUP(C1033,'[1]7、重新确认支持的项目列表'!$C:$E,3,FALSE)</f>
        <v>2964.8539999999998</v>
      </c>
      <c r="I1033" s="13">
        <v>12800</v>
      </c>
      <c r="J1033" s="14">
        <v>10000</v>
      </c>
      <c r="K1033" s="14">
        <v>12800</v>
      </c>
      <c r="L1033" s="20">
        <v>10000</v>
      </c>
    </row>
    <row r="1034" spans="1:12" ht="24">
      <c r="A1034" s="5">
        <v>1030</v>
      </c>
      <c r="B1034" s="6" t="s">
        <v>648</v>
      </c>
      <c r="C1034" s="7" t="s">
        <v>955</v>
      </c>
      <c r="D1034" s="7" t="s">
        <v>50</v>
      </c>
      <c r="E1034" s="5" t="s">
        <v>611</v>
      </c>
      <c r="F1034" s="5" t="str">
        <f>VLOOKUP(C1034,'[1]7、重新确认支持的项目列表'!$C:$E,2,FALSE)</f>
        <v>4401966F53</v>
      </c>
      <c r="G1034" s="5">
        <f>IFERROR(VLOOKUP(C1034,'[2]企业经营情况表（市场监管局）'!R$1:S$23,2,FALSE),0)</f>
        <v>0</v>
      </c>
      <c r="H1034" s="5">
        <f>VLOOKUP(C1034,'[1]7、重新确认支持的项目列表'!$C:$E,3,FALSE)</f>
        <v>2964.8539999999998</v>
      </c>
      <c r="I1034" s="13">
        <v>22000</v>
      </c>
      <c r="J1034" s="14">
        <v>10000</v>
      </c>
      <c r="K1034" s="14">
        <v>22000</v>
      </c>
      <c r="L1034" s="20">
        <v>10000</v>
      </c>
    </row>
    <row r="1035" spans="1:12" ht="24">
      <c r="A1035" s="5">
        <v>1031</v>
      </c>
      <c r="B1035" s="6" t="s">
        <v>609</v>
      </c>
      <c r="C1035" s="7" t="s">
        <v>955</v>
      </c>
      <c r="D1035" s="7" t="s">
        <v>50</v>
      </c>
      <c r="E1035" s="5" t="s">
        <v>611</v>
      </c>
      <c r="F1035" s="5" t="str">
        <f>VLOOKUP(C1035,'[1]7、重新确认支持的项目列表'!$C:$E,2,FALSE)</f>
        <v>4401966F53</v>
      </c>
      <c r="G1035" s="5">
        <f>IFERROR(VLOOKUP(C1035,'[2]企业经营情况表（市场监管局）'!R$1:S$23,2,FALSE),0)</f>
        <v>0</v>
      </c>
      <c r="H1035" s="5">
        <f>VLOOKUP(C1035,'[1]7、重新确认支持的项目列表'!$C:$E,3,FALSE)</f>
        <v>2964.8539999999998</v>
      </c>
      <c r="I1035" s="13">
        <v>22000</v>
      </c>
      <c r="J1035" s="14">
        <v>10000</v>
      </c>
      <c r="K1035" s="14">
        <v>22000</v>
      </c>
      <c r="L1035" s="20">
        <v>10000</v>
      </c>
    </row>
    <row r="1036" spans="1:12" ht="24">
      <c r="A1036" s="5">
        <v>1032</v>
      </c>
      <c r="B1036" s="6" t="s">
        <v>624</v>
      </c>
      <c r="C1036" s="7" t="s">
        <v>956</v>
      </c>
      <c r="D1036" s="7" t="s">
        <v>50</v>
      </c>
      <c r="E1036" s="5" t="s">
        <v>611</v>
      </c>
      <c r="F1036" s="5" t="str">
        <f>VLOOKUP(C1036,'[1]7、重新确认支持的项目列表'!$C:$E,2,FALSE)</f>
        <v>4401960H5Z</v>
      </c>
      <c r="G1036" s="5">
        <f>IFERROR(VLOOKUP(C1036,'[2]企业经营情况表（市场监管局）'!R$1:S$23,2,FALSE),0)</f>
        <v>0</v>
      </c>
      <c r="H1036" s="5">
        <f>VLOOKUP(C1036,'[1]7、重新确认支持的项目列表'!$C:$E,3,FALSE)</f>
        <v>0</v>
      </c>
      <c r="I1036" s="13">
        <v>12800</v>
      </c>
      <c r="J1036" s="14">
        <v>10000</v>
      </c>
      <c r="K1036" s="14">
        <v>12800</v>
      </c>
      <c r="L1036" s="20">
        <v>10000</v>
      </c>
    </row>
    <row r="1037" spans="1:12" ht="24">
      <c r="A1037" s="5">
        <v>1033</v>
      </c>
      <c r="B1037" s="6" t="s">
        <v>632</v>
      </c>
      <c r="C1037" s="7" t="s">
        <v>957</v>
      </c>
      <c r="D1037" s="7" t="s">
        <v>50</v>
      </c>
      <c r="E1037" s="5" t="s">
        <v>611</v>
      </c>
      <c r="F1037" s="5" t="str">
        <f>VLOOKUP(C1037,'[1]7、重新确认支持的项目列表'!$C:$E,2,FALSE)</f>
        <v>4401963A4C</v>
      </c>
      <c r="G1037" s="5">
        <f>IFERROR(VLOOKUP(C1037,'[2]企业经营情况表（市场监管局）'!R$1:S$23,2,FALSE),0)</f>
        <v>0</v>
      </c>
      <c r="H1037" s="5">
        <f>VLOOKUP(C1037,'[1]7、重新确认支持的项目列表'!$C:$E,3,FALSE)</f>
        <v>140.09450000000001</v>
      </c>
      <c r="I1037" s="13">
        <v>12800</v>
      </c>
      <c r="J1037" s="14">
        <v>10000</v>
      </c>
      <c r="K1037" s="14">
        <v>12800</v>
      </c>
      <c r="L1037" s="20">
        <v>10000</v>
      </c>
    </row>
    <row r="1038" spans="1:12" ht="24">
      <c r="A1038" s="5">
        <v>1034</v>
      </c>
      <c r="B1038" s="6" t="s">
        <v>615</v>
      </c>
      <c r="C1038" s="7" t="s">
        <v>957</v>
      </c>
      <c r="D1038" s="7" t="s">
        <v>50</v>
      </c>
      <c r="E1038" s="5" t="s">
        <v>611</v>
      </c>
      <c r="F1038" s="5" t="str">
        <f>VLOOKUP(C1038,'[1]7、重新确认支持的项目列表'!$C:$E,2,FALSE)</f>
        <v>4401963A4C</v>
      </c>
      <c r="G1038" s="5">
        <f>IFERROR(VLOOKUP(C1038,'[2]企业经营情况表（市场监管局）'!R$1:S$23,2,FALSE),0)</f>
        <v>0</v>
      </c>
      <c r="H1038" s="5">
        <f>VLOOKUP(C1038,'[1]7、重新确认支持的项目列表'!$C:$E,3,FALSE)</f>
        <v>140.09450000000001</v>
      </c>
      <c r="I1038" s="13">
        <v>12800</v>
      </c>
      <c r="J1038" s="14">
        <v>10000</v>
      </c>
      <c r="K1038" s="14">
        <v>12800</v>
      </c>
      <c r="L1038" s="20">
        <v>10000</v>
      </c>
    </row>
    <row r="1039" spans="1:12" ht="24">
      <c r="A1039" s="5">
        <v>1035</v>
      </c>
      <c r="B1039" s="6" t="s">
        <v>624</v>
      </c>
      <c r="C1039" s="7" t="s">
        <v>957</v>
      </c>
      <c r="D1039" s="7" t="s">
        <v>50</v>
      </c>
      <c r="E1039" s="5" t="s">
        <v>611</v>
      </c>
      <c r="F1039" s="5" t="str">
        <f>VLOOKUP(C1039,'[1]7、重新确认支持的项目列表'!$C:$E,2,FALSE)</f>
        <v>4401963A4C</v>
      </c>
      <c r="G1039" s="5">
        <f>IFERROR(VLOOKUP(C1039,'[2]企业经营情况表（市场监管局）'!R$1:S$23,2,FALSE),0)</f>
        <v>0</v>
      </c>
      <c r="H1039" s="5">
        <f>VLOOKUP(C1039,'[1]7、重新确认支持的项目列表'!$C:$E,3,FALSE)</f>
        <v>140.09450000000001</v>
      </c>
      <c r="I1039" s="13">
        <v>12800</v>
      </c>
      <c r="J1039" s="14">
        <v>10000</v>
      </c>
      <c r="K1039" s="14">
        <v>12800</v>
      </c>
      <c r="L1039" s="20">
        <v>10000</v>
      </c>
    </row>
    <row r="1040" spans="1:12" ht="24">
      <c r="A1040" s="5">
        <v>1036</v>
      </c>
      <c r="B1040" s="6" t="s">
        <v>627</v>
      </c>
      <c r="C1040" s="7" t="s">
        <v>958</v>
      </c>
      <c r="D1040" s="7" t="s">
        <v>50</v>
      </c>
      <c r="E1040" s="5" t="s">
        <v>611</v>
      </c>
      <c r="F1040" s="5" t="str">
        <f>VLOOKUP(C1040,'[1]7、重新确认支持的项目列表'!$C:$E,2,FALSE)</f>
        <v>无海关代码</v>
      </c>
      <c r="G1040" s="5">
        <f>IFERROR(VLOOKUP(C1040,'[2]企业经营情况表（市场监管局）'!R$1:S$23,2,FALSE),0)</f>
        <v>0</v>
      </c>
      <c r="H1040" s="5">
        <f>VLOOKUP(C1040,'[1]7、重新确认支持的项目列表'!$C:$E,3,FALSE)</f>
        <v>0</v>
      </c>
      <c r="I1040" s="13">
        <v>12800</v>
      </c>
      <c r="J1040" s="14">
        <v>10000</v>
      </c>
      <c r="K1040" s="14">
        <v>12800</v>
      </c>
      <c r="L1040" s="20">
        <v>10000</v>
      </c>
    </row>
    <row r="1041" spans="1:12" ht="24">
      <c r="A1041" s="5">
        <v>1037</v>
      </c>
      <c r="B1041" s="6" t="s">
        <v>682</v>
      </c>
      <c r="C1041" s="7" t="s">
        <v>377</v>
      </c>
      <c r="D1041" s="7" t="s">
        <v>50</v>
      </c>
      <c r="E1041" s="5" t="s">
        <v>611</v>
      </c>
      <c r="F1041" s="5" t="str">
        <f>VLOOKUP(C1041,'[1]7、重新确认支持的项目列表'!$C:$E,2,FALSE)</f>
        <v>4401960D1L</v>
      </c>
      <c r="G1041" s="5">
        <f>IFERROR(VLOOKUP(C1041,'[2]企业经营情况表（市场监管局）'!R$1:S$23,2,FALSE),0)</f>
        <v>0</v>
      </c>
      <c r="H1041" s="5">
        <f>VLOOKUP(C1041,'[1]7、重新确认支持的项目列表'!$C:$E,3,FALSE)</f>
        <v>3095.0772999999999</v>
      </c>
      <c r="I1041" s="13">
        <v>34800</v>
      </c>
      <c r="J1041" s="14">
        <v>10000</v>
      </c>
      <c r="K1041" s="14">
        <v>31800</v>
      </c>
      <c r="L1041" s="20">
        <v>10000</v>
      </c>
    </row>
    <row r="1042" spans="1:12" ht="24">
      <c r="A1042" s="5">
        <v>1038</v>
      </c>
      <c r="B1042" s="6" t="s">
        <v>627</v>
      </c>
      <c r="C1042" s="7" t="s">
        <v>959</v>
      </c>
      <c r="D1042" s="7" t="s">
        <v>50</v>
      </c>
      <c r="E1042" s="5" t="s">
        <v>611</v>
      </c>
      <c r="F1042" s="5" t="str">
        <f>VLOOKUP(C1042,'[1]7、重新确认支持的项目列表'!$C:$E,2,FALSE)</f>
        <v>4401963A0Y</v>
      </c>
      <c r="G1042" s="5">
        <f>IFERROR(VLOOKUP(C1042,'[2]企业经营情况表（市场监管局）'!R$1:S$23,2,FALSE),0)</f>
        <v>0</v>
      </c>
      <c r="H1042" s="5">
        <f>VLOOKUP(C1042,'[1]7、重新确认支持的项目列表'!$C:$E,3,FALSE)</f>
        <v>8408.1669000000002</v>
      </c>
      <c r="I1042" s="13">
        <v>12800</v>
      </c>
      <c r="J1042" s="14">
        <v>10000</v>
      </c>
      <c r="K1042" s="14">
        <v>12800</v>
      </c>
      <c r="L1042" s="20">
        <v>10000</v>
      </c>
    </row>
    <row r="1043" spans="1:12" ht="24">
      <c r="A1043" s="5">
        <v>1039</v>
      </c>
      <c r="B1043" s="6" t="s">
        <v>615</v>
      </c>
      <c r="C1043" s="7" t="s">
        <v>959</v>
      </c>
      <c r="D1043" s="7" t="s">
        <v>50</v>
      </c>
      <c r="E1043" s="5" t="s">
        <v>611</v>
      </c>
      <c r="F1043" s="5" t="str">
        <f>VLOOKUP(C1043,'[1]7、重新确认支持的项目列表'!$C:$E,2,FALSE)</f>
        <v>4401963A0Y</v>
      </c>
      <c r="G1043" s="5">
        <f>IFERROR(VLOOKUP(C1043,'[2]企业经营情况表（市场监管局）'!R$1:S$23,2,FALSE),0)</f>
        <v>0</v>
      </c>
      <c r="H1043" s="5">
        <f>VLOOKUP(C1043,'[1]7、重新确认支持的项目列表'!$C:$E,3,FALSE)</f>
        <v>8408.1669000000002</v>
      </c>
      <c r="I1043" s="13">
        <v>12800</v>
      </c>
      <c r="J1043" s="14">
        <v>10000</v>
      </c>
      <c r="K1043" s="14">
        <v>12800</v>
      </c>
      <c r="L1043" s="20">
        <v>10000</v>
      </c>
    </row>
    <row r="1044" spans="1:12" ht="24">
      <c r="A1044" s="5">
        <v>1040</v>
      </c>
      <c r="B1044" s="6" t="s">
        <v>624</v>
      </c>
      <c r="C1044" s="7" t="s">
        <v>959</v>
      </c>
      <c r="D1044" s="7" t="s">
        <v>50</v>
      </c>
      <c r="E1044" s="5" t="s">
        <v>611</v>
      </c>
      <c r="F1044" s="5" t="str">
        <f>VLOOKUP(C1044,'[1]7、重新确认支持的项目列表'!$C:$E,2,FALSE)</f>
        <v>4401963A0Y</v>
      </c>
      <c r="G1044" s="5">
        <f>IFERROR(VLOOKUP(C1044,'[2]企业经营情况表（市场监管局）'!R$1:S$23,2,FALSE),0)</f>
        <v>0</v>
      </c>
      <c r="H1044" s="5">
        <f>VLOOKUP(C1044,'[1]7、重新确认支持的项目列表'!$C:$E,3,FALSE)</f>
        <v>8408.1669000000002</v>
      </c>
      <c r="I1044" s="13">
        <v>12800</v>
      </c>
      <c r="J1044" s="14">
        <v>10000</v>
      </c>
      <c r="K1044" s="14">
        <v>12800</v>
      </c>
      <c r="L1044" s="20">
        <v>10000</v>
      </c>
    </row>
    <row r="1045" spans="1:12" ht="24">
      <c r="A1045" s="5">
        <v>1041</v>
      </c>
      <c r="B1045" s="6" t="s">
        <v>655</v>
      </c>
      <c r="C1045" s="7" t="s">
        <v>960</v>
      </c>
      <c r="D1045" s="7" t="s">
        <v>50</v>
      </c>
      <c r="E1045" s="5" t="s">
        <v>611</v>
      </c>
      <c r="F1045" s="5" t="str">
        <f>VLOOKUP(C1045,'[1]7、重新确认支持的项目列表'!$C:$E,2,FALSE)</f>
        <v>4401960NP3</v>
      </c>
      <c r="G1045" s="5">
        <f>IFERROR(VLOOKUP(C1045,'[2]企业经营情况表（市场监管局）'!R$1:S$23,2,FALSE),0)</f>
        <v>0</v>
      </c>
      <c r="H1045" s="5">
        <f>VLOOKUP(C1045,'[1]7、重新确认支持的项目列表'!$C:$E,3,FALSE)</f>
        <v>164.82839999999999</v>
      </c>
      <c r="I1045" s="13">
        <v>12800</v>
      </c>
      <c r="J1045" s="14">
        <v>10000</v>
      </c>
      <c r="K1045" s="14">
        <v>12800</v>
      </c>
      <c r="L1045" s="20">
        <v>10000</v>
      </c>
    </row>
    <row r="1046" spans="1:12" ht="24">
      <c r="A1046" s="5">
        <v>1042</v>
      </c>
      <c r="B1046" s="6" t="s">
        <v>649</v>
      </c>
      <c r="C1046" s="7" t="s">
        <v>960</v>
      </c>
      <c r="D1046" s="7" t="s">
        <v>50</v>
      </c>
      <c r="E1046" s="5" t="s">
        <v>611</v>
      </c>
      <c r="F1046" s="5" t="str">
        <f>VLOOKUP(C1046,'[1]7、重新确认支持的项目列表'!$C:$E,2,FALSE)</f>
        <v>4401960NP3</v>
      </c>
      <c r="G1046" s="5">
        <f>IFERROR(VLOOKUP(C1046,'[2]企业经营情况表（市场监管局）'!R$1:S$23,2,FALSE),0)</f>
        <v>0</v>
      </c>
      <c r="H1046" s="5">
        <f>VLOOKUP(C1046,'[1]7、重新确认支持的项目列表'!$C:$E,3,FALSE)</f>
        <v>164.82839999999999</v>
      </c>
      <c r="I1046" s="13">
        <v>12800</v>
      </c>
      <c r="J1046" s="14">
        <v>10000</v>
      </c>
      <c r="K1046" s="14">
        <v>12800</v>
      </c>
      <c r="L1046" s="20">
        <v>10000</v>
      </c>
    </row>
    <row r="1047" spans="1:12">
      <c r="A1047" s="5">
        <v>1043</v>
      </c>
      <c r="B1047" s="6" t="s">
        <v>624</v>
      </c>
      <c r="C1047" s="7" t="s">
        <v>961</v>
      </c>
      <c r="D1047" s="7" t="s">
        <v>50</v>
      </c>
      <c r="E1047" s="5" t="s">
        <v>611</v>
      </c>
      <c r="F1047" s="5">
        <f>VLOOKUP(C1047,'[1]7、重新确认支持的项目列表'!$C:$E,2,FALSE)</f>
        <v>4401965552</v>
      </c>
      <c r="G1047" s="5">
        <f>IFERROR(VLOOKUP(C1047,'[2]企业经营情况表（市场监管局）'!R$1:S$23,2,FALSE),0)</f>
        <v>0</v>
      </c>
      <c r="H1047" s="5">
        <f>VLOOKUP(C1047,'[1]7、重新确认支持的项目列表'!$C:$E,3,FALSE)</f>
        <v>31.997299999999999</v>
      </c>
      <c r="I1047" s="13">
        <v>12800</v>
      </c>
      <c r="J1047" s="14">
        <v>10000</v>
      </c>
      <c r="K1047" s="14">
        <v>12800</v>
      </c>
      <c r="L1047" s="20">
        <v>10000</v>
      </c>
    </row>
    <row r="1048" spans="1:12">
      <c r="A1048" s="5">
        <v>1044</v>
      </c>
      <c r="B1048" s="6" t="s">
        <v>613</v>
      </c>
      <c r="C1048" s="7" t="s">
        <v>961</v>
      </c>
      <c r="D1048" s="7" t="s">
        <v>50</v>
      </c>
      <c r="E1048" s="5" t="s">
        <v>611</v>
      </c>
      <c r="F1048" s="5">
        <f>VLOOKUP(C1048,'[1]7、重新确认支持的项目列表'!$C:$E,2,FALSE)</f>
        <v>4401965552</v>
      </c>
      <c r="G1048" s="5">
        <f>IFERROR(VLOOKUP(C1048,'[2]企业经营情况表（市场监管局）'!R$1:S$23,2,FALSE),0)</f>
        <v>0</v>
      </c>
      <c r="H1048" s="5">
        <f>VLOOKUP(C1048,'[1]7、重新确认支持的项目列表'!$C:$E,3,FALSE)</f>
        <v>31.997299999999999</v>
      </c>
      <c r="I1048" s="13">
        <v>12800</v>
      </c>
      <c r="J1048" s="14">
        <v>10000</v>
      </c>
      <c r="K1048" s="14">
        <v>12800</v>
      </c>
      <c r="L1048" s="20">
        <v>10000</v>
      </c>
    </row>
    <row r="1049" spans="1:12" ht="24">
      <c r="A1049" s="5">
        <v>1045</v>
      </c>
      <c r="B1049" s="6" t="s">
        <v>615</v>
      </c>
      <c r="C1049" s="7" t="s">
        <v>962</v>
      </c>
      <c r="D1049" s="7" t="s">
        <v>50</v>
      </c>
      <c r="E1049" s="5" t="s">
        <v>611</v>
      </c>
      <c r="F1049" s="5" t="str">
        <f>VLOOKUP(C1049,'[1]7、重新确认支持的项目列表'!$C:$E,2,FALSE)</f>
        <v>4401960NNG</v>
      </c>
      <c r="G1049" s="5">
        <f>IFERROR(VLOOKUP(C1049,'[2]企业经营情况表（市场监管局）'!R$1:S$23,2,FALSE),0)</f>
        <v>0</v>
      </c>
      <c r="H1049" s="5">
        <f>VLOOKUP(C1049,'[1]7、重新确认支持的项目列表'!$C:$E,3,FALSE)</f>
        <v>0</v>
      </c>
      <c r="I1049" s="13">
        <v>12800</v>
      </c>
      <c r="J1049" s="14">
        <v>10000</v>
      </c>
      <c r="K1049" s="14">
        <v>12800</v>
      </c>
      <c r="L1049" s="20">
        <v>10000</v>
      </c>
    </row>
    <row r="1050" spans="1:12" ht="24">
      <c r="A1050" s="5">
        <v>1046</v>
      </c>
      <c r="B1050" s="6" t="s">
        <v>627</v>
      </c>
      <c r="C1050" s="7" t="s">
        <v>963</v>
      </c>
      <c r="D1050" s="7" t="s">
        <v>50</v>
      </c>
      <c r="E1050" s="5" t="s">
        <v>611</v>
      </c>
      <c r="F1050" s="5" t="str">
        <f>VLOOKUP(C1050,'[1]7、重新确认支持的项目列表'!$C:$E,2,FALSE)</f>
        <v>4401966EQ5</v>
      </c>
      <c r="G1050" s="5">
        <f>IFERROR(VLOOKUP(C1050,'[2]企业经营情况表（市场监管局）'!R$1:S$23,2,FALSE),0)</f>
        <v>0</v>
      </c>
      <c r="H1050" s="5">
        <f>VLOOKUP(C1050,'[1]7、重新确认支持的项目列表'!$C:$E,3,FALSE)</f>
        <v>745.1721</v>
      </c>
      <c r="I1050" s="13">
        <v>12800</v>
      </c>
      <c r="J1050" s="14">
        <v>10000</v>
      </c>
      <c r="K1050" s="14">
        <v>12800</v>
      </c>
      <c r="L1050" s="20">
        <v>10000</v>
      </c>
    </row>
    <row r="1051" spans="1:12" ht="24">
      <c r="A1051" s="5">
        <v>1047</v>
      </c>
      <c r="B1051" s="6" t="s">
        <v>615</v>
      </c>
      <c r="C1051" s="7" t="s">
        <v>963</v>
      </c>
      <c r="D1051" s="7" t="s">
        <v>50</v>
      </c>
      <c r="E1051" s="5" t="s">
        <v>611</v>
      </c>
      <c r="F1051" s="5" t="str">
        <f>VLOOKUP(C1051,'[1]7、重新确认支持的项目列表'!$C:$E,2,FALSE)</f>
        <v>4401966EQ5</v>
      </c>
      <c r="G1051" s="5">
        <f>IFERROR(VLOOKUP(C1051,'[2]企业经营情况表（市场监管局）'!R$1:S$23,2,FALSE),0)</f>
        <v>0</v>
      </c>
      <c r="H1051" s="5">
        <f>VLOOKUP(C1051,'[1]7、重新确认支持的项目列表'!$C:$E,3,FALSE)</f>
        <v>745.1721</v>
      </c>
      <c r="I1051" s="13">
        <v>12800</v>
      </c>
      <c r="J1051" s="14">
        <v>10000</v>
      </c>
      <c r="K1051" s="14">
        <v>12800</v>
      </c>
      <c r="L1051" s="20">
        <v>10000</v>
      </c>
    </row>
    <row r="1052" spans="1:12" ht="24">
      <c r="A1052" s="5">
        <v>1048</v>
      </c>
      <c r="B1052" s="6" t="s">
        <v>624</v>
      </c>
      <c r="C1052" s="7" t="s">
        <v>963</v>
      </c>
      <c r="D1052" s="7" t="s">
        <v>50</v>
      </c>
      <c r="E1052" s="5" t="s">
        <v>611</v>
      </c>
      <c r="F1052" s="5" t="str">
        <f>VLOOKUP(C1052,'[1]7、重新确认支持的项目列表'!$C:$E,2,FALSE)</f>
        <v>4401966EQ5</v>
      </c>
      <c r="G1052" s="5">
        <f>IFERROR(VLOOKUP(C1052,'[2]企业经营情况表（市场监管局）'!R$1:S$23,2,FALSE),0)</f>
        <v>0</v>
      </c>
      <c r="H1052" s="5">
        <f>VLOOKUP(C1052,'[1]7、重新确认支持的项目列表'!$C:$E,3,FALSE)</f>
        <v>745.1721</v>
      </c>
      <c r="I1052" s="13">
        <v>12800</v>
      </c>
      <c r="J1052" s="14">
        <v>10000</v>
      </c>
      <c r="K1052" s="14">
        <v>12800</v>
      </c>
      <c r="L1052" s="20">
        <v>10000</v>
      </c>
    </row>
    <row r="1053" spans="1:12" ht="24">
      <c r="A1053" s="5">
        <v>1049</v>
      </c>
      <c r="B1053" s="6" t="s">
        <v>964</v>
      </c>
      <c r="C1053" s="7" t="s">
        <v>965</v>
      </c>
      <c r="D1053" s="7" t="s">
        <v>50</v>
      </c>
      <c r="E1053" s="5" t="s">
        <v>611</v>
      </c>
      <c r="F1053" s="5" t="str">
        <f>VLOOKUP(C1053,'[1]7、重新确认支持的项目列表'!$C:$E,2,FALSE)</f>
        <v>44019690U8</v>
      </c>
      <c r="G1053" s="5">
        <f>IFERROR(VLOOKUP(C1053,'[2]企业经营情况表（市场监管局）'!R$1:S$23,2,FALSE),0)</f>
        <v>0</v>
      </c>
      <c r="H1053" s="5">
        <f>VLOOKUP(C1053,'[1]7、重新确认支持的项目列表'!$C:$E,3,FALSE)</f>
        <v>0</v>
      </c>
      <c r="I1053" s="13">
        <v>12800</v>
      </c>
      <c r="J1053" s="14">
        <v>10000</v>
      </c>
      <c r="K1053" s="14">
        <v>12800</v>
      </c>
      <c r="L1053" s="20">
        <v>10000</v>
      </c>
    </row>
    <row r="1054" spans="1:12" ht="24">
      <c r="A1054" s="5">
        <v>1050</v>
      </c>
      <c r="B1054" s="6" t="s">
        <v>652</v>
      </c>
      <c r="C1054" s="7" t="s">
        <v>966</v>
      </c>
      <c r="D1054" s="7" t="s">
        <v>50</v>
      </c>
      <c r="E1054" s="5" t="s">
        <v>611</v>
      </c>
      <c r="F1054" s="5" t="str">
        <f>VLOOKUP(C1054,'[1]7、重新确认支持的项目列表'!$C:$E,2,FALSE)</f>
        <v>4401960UDB</v>
      </c>
      <c r="G1054" s="5">
        <f>IFERROR(VLOOKUP(C1054,'[2]企业经营情况表（市场监管局）'!R$1:S$23,2,FALSE),0)</f>
        <v>0</v>
      </c>
      <c r="H1054" s="5">
        <f>VLOOKUP(C1054,'[1]7、重新确认支持的项目列表'!$C:$E,3,FALSE)</f>
        <v>0</v>
      </c>
      <c r="I1054" s="13">
        <v>12800</v>
      </c>
      <c r="J1054" s="14">
        <v>10000</v>
      </c>
      <c r="K1054" s="14">
        <v>12800</v>
      </c>
      <c r="L1054" s="20">
        <v>10000</v>
      </c>
    </row>
    <row r="1055" spans="1:12" ht="24">
      <c r="A1055" s="5">
        <v>1051</v>
      </c>
      <c r="B1055" s="6" t="s">
        <v>658</v>
      </c>
      <c r="C1055" s="7" t="s">
        <v>967</v>
      </c>
      <c r="D1055" s="7" t="s">
        <v>50</v>
      </c>
      <c r="E1055" s="5" t="s">
        <v>611</v>
      </c>
      <c r="F1055" s="5" t="str">
        <f>VLOOKUP(C1055,'[1]7、重新确认支持的项目列表'!$C:$E,2,FALSE)</f>
        <v>44019639KF</v>
      </c>
      <c r="G1055" s="5">
        <f>IFERROR(VLOOKUP(C1055,'[2]企业经营情况表（市场监管局）'!R$1:S$23,2,FALSE),0)</f>
        <v>0</v>
      </c>
      <c r="H1055" s="5">
        <f>VLOOKUP(C1055,'[1]7、重新确认支持的项目列表'!$C:$E,3,FALSE)</f>
        <v>5801.241</v>
      </c>
      <c r="I1055" s="13">
        <v>12800</v>
      </c>
      <c r="J1055" s="14">
        <v>10000</v>
      </c>
      <c r="K1055" s="14">
        <v>12800</v>
      </c>
      <c r="L1055" s="20">
        <v>10000</v>
      </c>
    </row>
    <row r="1056" spans="1:12" ht="24">
      <c r="A1056" s="5">
        <v>1052</v>
      </c>
      <c r="B1056" s="6" t="s">
        <v>624</v>
      </c>
      <c r="C1056" s="7" t="s">
        <v>967</v>
      </c>
      <c r="D1056" s="7" t="s">
        <v>50</v>
      </c>
      <c r="E1056" s="5" t="s">
        <v>611</v>
      </c>
      <c r="F1056" s="5" t="str">
        <f>VLOOKUP(C1056,'[1]7、重新确认支持的项目列表'!$C:$E,2,FALSE)</f>
        <v>44019639KF</v>
      </c>
      <c r="G1056" s="5">
        <f>IFERROR(VLOOKUP(C1056,'[2]企业经营情况表（市场监管局）'!R$1:S$23,2,FALSE),0)</f>
        <v>0</v>
      </c>
      <c r="H1056" s="5">
        <f>VLOOKUP(C1056,'[1]7、重新确认支持的项目列表'!$C:$E,3,FALSE)</f>
        <v>5801.241</v>
      </c>
      <c r="I1056" s="13">
        <v>12800</v>
      </c>
      <c r="J1056" s="14">
        <v>10000</v>
      </c>
      <c r="K1056" s="14">
        <v>12800</v>
      </c>
      <c r="L1056" s="20">
        <v>10000</v>
      </c>
    </row>
    <row r="1057" spans="1:12" ht="24">
      <c r="A1057" s="5">
        <v>1053</v>
      </c>
      <c r="B1057" s="6" t="s">
        <v>624</v>
      </c>
      <c r="C1057" s="7" t="s">
        <v>968</v>
      </c>
      <c r="D1057" s="7" t="s">
        <v>50</v>
      </c>
      <c r="E1057" s="5" t="s">
        <v>611</v>
      </c>
      <c r="F1057" s="5" t="str">
        <f>VLOOKUP(C1057,'[1]7、重新确认支持的项目列表'!$C:$E,2,FALSE)</f>
        <v>无海关代码</v>
      </c>
      <c r="G1057" s="5">
        <f>IFERROR(VLOOKUP(C1057,'[2]企业经营情况表（市场监管局）'!R$1:S$23,2,FALSE),0)</f>
        <v>0</v>
      </c>
      <c r="H1057" s="5">
        <f>VLOOKUP(C1057,'[1]7、重新确认支持的项目列表'!$C:$E,3,FALSE)</f>
        <v>0</v>
      </c>
      <c r="I1057" s="13">
        <v>12800</v>
      </c>
      <c r="J1057" s="14">
        <v>10000</v>
      </c>
      <c r="K1057" s="14">
        <v>12800</v>
      </c>
      <c r="L1057" s="20">
        <v>10000</v>
      </c>
    </row>
    <row r="1058" spans="1:12" ht="24">
      <c r="A1058" s="5">
        <v>1054</v>
      </c>
      <c r="B1058" s="6" t="s">
        <v>649</v>
      </c>
      <c r="C1058" s="7" t="s">
        <v>969</v>
      </c>
      <c r="D1058" s="7" t="s">
        <v>50</v>
      </c>
      <c r="E1058" s="5" t="s">
        <v>611</v>
      </c>
      <c r="F1058" s="5" t="str">
        <f>VLOOKUP(C1058,'[1]7、重新确认支持的项目列表'!$C:$E,2,FALSE)</f>
        <v>44019691NM</v>
      </c>
      <c r="G1058" s="5">
        <f>IFERROR(VLOOKUP(C1058,'[2]企业经营情况表（市场监管局）'!R$1:S$23,2,FALSE),0)</f>
        <v>0</v>
      </c>
      <c r="H1058" s="5">
        <f>VLOOKUP(C1058,'[1]7、重新确认支持的项目列表'!$C:$E,3,FALSE)</f>
        <v>0</v>
      </c>
      <c r="I1058" s="13">
        <v>12800</v>
      </c>
      <c r="J1058" s="14">
        <v>10000</v>
      </c>
      <c r="K1058" s="14">
        <v>12800</v>
      </c>
      <c r="L1058" s="20">
        <v>10000</v>
      </c>
    </row>
    <row r="1059" spans="1:12" ht="24">
      <c r="A1059" s="5">
        <v>1055</v>
      </c>
      <c r="B1059" s="6" t="s">
        <v>785</v>
      </c>
      <c r="C1059" s="7" t="s">
        <v>970</v>
      </c>
      <c r="D1059" s="7" t="s">
        <v>50</v>
      </c>
      <c r="E1059" s="5" t="s">
        <v>611</v>
      </c>
      <c r="F1059" s="5" t="str">
        <f>VLOOKUP(C1059,'[1]7、重新确认支持的项目列表'!$C:$E,2,FALSE)</f>
        <v>4401966FB7</v>
      </c>
      <c r="G1059" s="5">
        <f>IFERROR(VLOOKUP(C1059,'[2]企业经营情况表（市场监管局）'!R$1:S$23,2,FALSE),0)</f>
        <v>0</v>
      </c>
      <c r="H1059" s="5">
        <f>VLOOKUP(C1059,'[1]7、重新确认支持的项目列表'!$C:$E,3,FALSE)</f>
        <v>0.1222</v>
      </c>
      <c r="I1059" s="13">
        <v>12800</v>
      </c>
      <c r="J1059" s="14">
        <v>10000</v>
      </c>
      <c r="K1059" s="14">
        <v>12800</v>
      </c>
      <c r="L1059" s="20">
        <v>10000</v>
      </c>
    </row>
    <row r="1060" spans="1:12" ht="24">
      <c r="A1060" s="5">
        <v>1056</v>
      </c>
      <c r="B1060" s="6" t="s">
        <v>712</v>
      </c>
      <c r="C1060" s="7" t="s">
        <v>971</v>
      </c>
      <c r="D1060" s="7" t="s">
        <v>50</v>
      </c>
      <c r="E1060" s="5" t="s">
        <v>611</v>
      </c>
      <c r="F1060" s="5" t="str">
        <f>VLOOKUP(C1060,'[1]7、重新确认支持的项目列表'!$C:$E,2,FALSE)</f>
        <v>4401960A4R</v>
      </c>
      <c r="G1060" s="5">
        <f>IFERROR(VLOOKUP(C1060,'[2]企业经营情况表（市场监管局）'!R$1:S$23,2,FALSE),0)</f>
        <v>0</v>
      </c>
      <c r="H1060" s="5">
        <f>VLOOKUP(C1060,'[1]7、重新确认支持的项目列表'!$C:$E,3,FALSE)</f>
        <v>0</v>
      </c>
      <c r="I1060" s="13">
        <v>25000</v>
      </c>
      <c r="J1060" s="14">
        <v>10000</v>
      </c>
      <c r="K1060" s="14">
        <v>25000</v>
      </c>
      <c r="L1060" s="20">
        <v>10000</v>
      </c>
    </row>
    <row r="1061" spans="1:12" ht="24">
      <c r="A1061" s="5">
        <v>1057</v>
      </c>
      <c r="B1061" s="6" t="s">
        <v>615</v>
      </c>
      <c r="C1061" s="7" t="s">
        <v>972</v>
      </c>
      <c r="D1061" s="7" t="s">
        <v>50</v>
      </c>
      <c r="E1061" s="5" t="s">
        <v>611</v>
      </c>
      <c r="F1061" s="5" t="str">
        <f>VLOOKUP(C1061,'[1]7、重新确认支持的项目列表'!$C:$E,2,FALSE)</f>
        <v>4401960BMR</v>
      </c>
      <c r="G1061" s="5">
        <f>IFERROR(VLOOKUP(C1061,'[2]企业经营情况表（市场监管局）'!R$1:S$23,2,FALSE),0)</f>
        <v>0</v>
      </c>
      <c r="H1061" s="5">
        <f>VLOOKUP(C1061,'[1]7、重新确认支持的项目列表'!$C:$E,3,FALSE)</f>
        <v>1054.8021000000001</v>
      </c>
      <c r="I1061" s="13">
        <v>12800</v>
      </c>
      <c r="J1061" s="14">
        <v>10000</v>
      </c>
      <c r="K1061" s="14">
        <v>12800</v>
      </c>
      <c r="L1061" s="20">
        <v>10000</v>
      </c>
    </row>
    <row r="1062" spans="1:12" ht="24">
      <c r="A1062" s="5">
        <v>1058</v>
      </c>
      <c r="B1062" s="6" t="s">
        <v>624</v>
      </c>
      <c r="C1062" s="7" t="s">
        <v>972</v>
      </c>
      <c r="D1062" s="7" t="s">
        <v>50</v>
      </c>
      <c r="E1062" s="5" t="s">
        <v>611</v>
      </c>
      <c r="F1062" s="5" t="str">
        <f>VLOOKUP(C1062,'[1]7、重新确认支持的项目列表'!$C:$E,2,FALSE)</f>
        <v>4401960BMR</v>
      </c>
      <c r="G1062" s="5">
        <f>IFERROR(VLOOKUP(C1062,'[2]企业经营情况表（市场监管局）'!R$1:S$23,2,FALSE),0)</f>
        <v>0</v>
      </c>
      <c r="H1062" s="5">
        <f>VLOOKUP(C1062,'[1]7、重新确认支持的项目列表'!$C:$E,3,FALSE)</f>
        <v>1054.8021000000001</v>
      </c>
      <c r="I1062" s="13">
        <v>12800</v>
      </c>
      <c r="J1062" s="14">
        <v>10000</v>
      </c>
      <c r="K1062" s="14">
        <v>12800</v>
      </c>
      <c r="L1062" s="20">
        <v>10000</v>
      </c>
    </row>
    <row r="1063" spans="1:12" ht="24">
      <c r="A1063" s="5">
        <v>1059</v>
      </c>
      <c r="B1063" s="6" t="s">
        <v>632</v>
      </c>
      <c r="C1063" s="7" t="s">
        <v>973</v>
      </c>
      <c r="D1063" s="7" t="s">
        <v>50</v>
      </c>
      <c r="E1063" s="5" t="s">
        <v>611</v>
      </c>
      <c r="F1063" s="5" t="str">
        <f>VLOOKUP(C1063,'[1]7、重新确认支持的项目列表'!$C:$E,2,FALSE)</f>
        <v>4401960JTK</v>
      </c>
      <c r="G1063" s="5">
        <f>IFERROR(VLOOKUP(C1063,'[2]企业经营情况表（市场监管局）'!R$1:S$23,2,FALSE),0)</f>
        <v>0</v>
      </c>
      <c r="H1063" s="5">
        <f>VLOOKUP(C1063,'[1]7、重新确认支持的项目列表'!$C:$E,3,FALSE)</f>
        <v>114.0001</v>
      </c>
      <c r="I1063" s="13">
        <v>12800</v>
      </c>
      <c r="J1063" s="14">
        <v>10000</v>
      </c>
      <c r="K1063" s="14">
        <v>12800</v>
      </c>
      <c r="L1063" s="20">
        <v>10000</v>
      </c>
    </row>
    <row r="1064" spans="1:12" ht="24">
      <c r="A1064" s="5">
        <v>1060</v>
      </c>
      <c r="B1064" s="6" t="s">
        <v>615</v>
      </c>
      <c r="C1064" s="7" t="s">
        <v>973</v>
      </c>
      <c r="D1064" s="7" t="s">
        <v>50</v>
      </c>
      <c r="E1064" s="5" t="s">
        <v>611</v>
      </c>
      <c r="F1064" s="5" t="str">
        <f>VLOOKUP(C1064,'[1]7、重新确认支持的项目列表'!$C:$E,2,FALSE)</f>
        <v>4401960JTK</v>
      </c>
      <c r="G1064" s="5">
        <f>IFERROR(VLOOKUP(C1064,'[2]企业经营情况表（市场监管局）'!R$1:S$23,2,FALSE),0)</f>
        <v>0</v>
      </c>
      <c r="H1064" s="5">
        <f>VLOOKUP(C1064,'[1]7、重新确认支持的项目列表'!$C:$E,3,FALSE)</f>
        <v>114.0001</v>
      </c>
      <c r="I1064" s="13">
        <v>12800</v>
      </c>
      <c r="J1064" s="14">
        <v>10000</v>
      </c>
      <c r="K1064" s="14">
        <v>12800</v>
      </c>
      <c r="L1064" s="20">
        <v>10000</v>
      </c>
    </row>
    <row r="1065" spans="1:12" ht="24">
      <c r="A1065" s="5">
        <v>1061</v>
      </c>
      <c r="B1065" s="6" t="s">
        <v>665</v>
      </c>
      <c r="C1065" s="7" t="s">
        <v>973</v>
      </c>
      <c r="D1065" s="7" t="s">
        <v>50</v>
      </c>
      <c r="E1065" s="5" t="s">
        <v>611</v>
      </c>
      <c r="F1065" s="5" t="str">
        <f>VLOOKUP(C1065,'[1]7、重新确认支持的项目列表'!$C:$E,2,FALSE)</f>
        <v>4401960JTK</v>
      </c>
      <c r="G1065" s="5">
        <f>IFERROR(VLOOKUP(C1065,'[2]企业经营情况表（市场监管局）'!R$1:S$23,2,FALSE),0)</f>
        <v>0</v>
      </c>
      <c r="H1065" s="5">
        <f>VLOOKUP(C1065,'[1]7、重新确认支持的项目列表'!$C:$E,3,FALSE)</f>
        <v>114.0001</v>
      </c>
      <c r="I1065" s="13">
        <v>12800</v>
      </c>
      <c r="J1065" s="14">
        <v>10000</v>
      </c>
      <c r="K1065" s="14">
        <v>12800</v>
      </c>
      <c r="L1065" s="20">
        <v>10000</v>
      </c>
    </row>
    <row r="1066" spans="1:12" ht="24">
      <c r="A1066" s="5">
        <v>1062</v>
      </c>
      <c r="B1066" s="6" t="s">
        <v>625</v>
      </c>
      <c r="C1066" s="7" t="s">
        <v>974</v>
      </c>
      <c r="D1066" s="7" t="s">
        <v>50</v>
      </c>
      <c r="E1066" s="5" t="s">
        <v>611</v>
      </c>
      <c r="F1066" s="5" t="str">
        <f>VLOOKUP(C1066,'[1]7、重新确认支持的项目列表'!$C:$E,2,FALSE)</f>
        <v>4401966KGK</v>
      </c>
      <c r="G1066" s="5">
        <f>IFERROR(VLOOKUP(C1066,'[2]企业经营情况表（市场监管局）'!R$1:S$23,2,FALSE),0)</f>
        <v>0</v>
      </c>
      <c r="H1066" s="5">
        <f>VLOOKUP(C1066,'[1]7、重新确认支持的项目列表'!$C:$E,3,FALSE)</f>
        <v>0</v>
      </c>
      <c r="I1066" s="13">
        <v>9950</v>
      </c>
      <c r="J1066" s="14">
        <v>7960</v>
      </c>
      <c r="K1066" s="14">
        <v>9950</v>
      </c>
      <c r="L1066" s="20">
        <v>7960</v>
      </c>
    </row>
    <row r="1067" spans="1:12" ht="24">
      <c r="A1067" s="5">
        <v>1063</v>
      </c>
      <c r="B1067" s="6" t="s">
        <v>627</v>
      </c>
      <c r="C1067" s="7" t="s">
        <v>975</v>
      </c>
      <c r="D1067" s="7" t="s">
        <v>50</v>
      </c>
      <c r="E1067" s="5" t="s">
        <v>611</v>
      </c>
      <c r="F1067" s="5" t="str">
        <f>VLOOKUP(C1067,'[1]7、重新确认支持的项目列表'!$C:$E,2,FALSE)</f>
        <v>4401963ECF</v>
      </c>
      <c r="G1067" s="5">
        <f>IFERROR(VLOOKUP(C1067,'[2]企业经营情况表（市场监管局）'!R$1:S$23,2,FALSE),0)</f>
        <v>0</v>
      </c>
      <c r="H1067" s="5">
        <f>VLOOKUP(C1067,'[1]7、重新确认支持的项目列表'!$C:$E,3,FALSE)</f>
        <v>14.5562</v>
      </c>
      <c r="I1067" s="13">
        <v>12800</v>
      </c>
      <c r="J1067" s="14">
        <v>10000</v>
      </c>
      <c r="K1067" s="14">
        <v>12800</v>
      </c>
      <c r="L1067" s="20">
        <v>10000</v>
      </c>
    </row>
    <row r="1068" spans="1:12" ht="24">
      <c r="A1068" s="5">
        <v>1064</v>
      </c>
      <c r="B1068" s="6" t="s">
        <v>632</v>
      </c>
      <c r="C1068" s="7" t="s">
        <v>975</v>
      </c>
      <c r="D1068" s="7" t="s">
        <v>50</v>
      </c>
      <c r="E1068" s="5" t="s">
        <v>611</v>
      </c>
      <c r="F1068" s="5" t="str">
        <f>VLOOKUP(C1068,'[1]7、重新确认支持的项目列表'!$C:$E,2,FALSE)</f>
        <v>4401963ECF</v>
      </c>
      <c r="G1068" s="5">
        <f>IFERROR(VLOOKUP(C1068,'[2]企业经营情况表（市场监管局）'!R$1:S$23,2,FALSE),0)</f>
        <v>0</v>
      </c>
      <c r="H1068" s="5">
        <f>VLOOKUP(C1068,'[1]7、重新确认支持的项目列表'!$C:$E,3,FALSE)</f>
        <v>14.5562</v>
      </c>
      <c r="I1068" s="13">
        <v>12800</v>
      </c>
      <c r="J1068" s="14">
        <v>10000</v>
      </c>
      <c r="K1068" s="14">
        <v>12800</v>
      </c>
      <c r="L1068" s="20">
        <v>10000</v>
      </c>
    </row>
    <row r="1069" spans="1:12" ht="24">
      <c r="A1069" s="5">
        <v>1065</v>
      </c>
      <c r="B1069" s="6" t="s">
        <v>615</v>
      </c>
      <c r="C1069" s="7" t="s">
        <v>976</v>
      </c>
      <c r="D1069" s="7" t="s">
        <v>50</v>
      </c>
      <c r="E1069" s="5" t="s">
        <v>611</v>
      </c>
      <c r="F1069" s="5" t="str">
        <f>VLOOKUP(C1069,'[1]7、重新确认支持的项目列表'!$C:$E,2,FALSE)</f>
        <v>4401966F07</v>
      </c>
      <c r="G1069" s="5">
        <f>IFERROR(VLOOKUP(C1069,'[2]企业经营情况表（市场监管局）'!R$1:S$23,2,FALSE),0)</f>
        <v>0</v>
      </c>
      <c r="H1069" s="5">
        <f>VLOOKUP(C1069,'[1]7、重新确认支持的项目列表'!$C:$E,3,FALSE)</f>
        <v>297.99860000000001</v>
      </c>
      <c r="I1069" s="13">
        <v>12800</v>
      </c>
      <c r="J1069" s="14">
        <v>10000</v>
      </c>
      <c r="K1069" s="14">
        <v>12800</v>
      </c>
      <c r="L1069" s="20">
        <v>10000</v>
      </c>
    </row>
    <row r="1070" spans="1:12" ht="24">
      <c r="A1070" s="5">
        <v>1066</v>
      </c>
      <c r="B1070" s="6" t="s">
        <v>622</v>
      </c>
      <c r="C1070" s="7" t="s">
        <v>976</v>
      </c>
      <c r="D1070" s="7" t="s">
        <v>50</v>
      </c>
      <c r="E1070" s="5" t="s">
        <v>611</v>
      </c>
      <c r="F1070" s="5" t="str">
        <f>VLOOKUP(C1070,'[1]7、重新确认支持的项目列表'!$C:$E,2,FALSE)</f>
        <v>4401966F07</v>
      </c>
      <c r="G1070" s="5">
        <f>IFERROR(VLOOKUP(C1070,'[2]企业经营情况表（市场监管局）'!R$1:S$23,2,FALSE),0)</f>
        <v>0</v>
      </c>
      <c r="H1070" s="5">
        <f>VLOOKUP(C1070,'[1]7、重新确认支持的项目列表'!$C:$E,3,FALSE)</f>
        <v>297.99860000000001</v>
      </c>
      <c r="I1070" s="13">
        <v>12800</v>
      </c>
      <c r="J1070" s="14">
        <v>10000</v>
      </c>
      <c r="K1070" s="14">
        <v>12800</v>
      </c>
      <c r="L1070" s="20">
        <v>10000</v>
      </c>
    </row>
    <row r="1071" spans="1:12" ht="24">
      <c r="A1071" s="5">
        <v>1067</v>
      </c>
      <c r="B1071" s="6" t="s">
        <v>624</v>
      </c>
      <c r="C1071" s="7" t="s">
        <v>976</v>
      </c>
      <c r="D1071" s="7" t="s">
        <v>50</v>
      </c>
      <c r="E1071" s="5" t="s">
        <v>611</v>
      </c>
      <c r="F1071" s="5" t="str">
        <f>VLOOKUP(C1071,'[1]7、重新确认支持的项目列表'!$C:$E,2,FALSE)</f>
        <v>4401966F07</v>
      </c>
      <c r="G1071" s="5">
        <f>IFERROR(VLOOKUP(C1071,'[2]企业经营情况表（市场监管局）'!R$1:S$23,2,FALSE),0)</f>
        <v>0</v>
      </c>
      <c r="H1071" s="5">
        <f>VLOOKUP(C1071,'[1]7、重新确认支持的项目列表'!$C:$E,3,FALSE)</f>
        <v>297.99860000000001</v>
      </c>
      <c r="I1071" s="13">
        <v>12800</v>
      </c>
      <c r="J1071" s="14">
        <v>10000</v>
      </c>
      <c r="K1071" s="14">
        <v>12800</v>
      </c>
      <c r="L1071" s="20">
        <v>10000</v>
      </c>
    </row>
    <row r="1072" spans="1:12" ht="24">
      <c r="A1072" s="5">
        <v>1068</v>
      </c>
      <c r="B1072" s="6" t="s">
        <v>615</v>
      </c>
      <c r="C1072" s="7" t="s">
        <v>977</v>
      </c>
      <c r="D1072" s="7" t="s">
        <v>50</v>
      </c>
      <c r="E1072" s="5" t="s">
        <v>611</v>
      </c>
      <c r="F1072" s="5">
        <f>VLOOKUP(C1072,'[1]7、重新确认支持的项目列表'!$C:$E,2,FALSE)</f>
        <v>4401966506</v>
      </c>
      <c r="G1072" s="5">
        <f>IFERROR(VLOOKUP(C1072,'[2]企业经营情况表（市场监管局）'!R$1:S$23,2,FALSE),0)</f>
        <v>0</v>
      </c>
      <c r="H1072" s="5">
        <f>VLOOKUP(C1072,'[1]7、重新确认支持的项目列表'!$C:$E,3,FALSE)</f>
        <v>1081.2628999999999</v>
      </c>
      <c r="I1072" s="13">
        <v>12800</v>
      </c>
      <c r="J1072" s="14">
        <v>10000</v>
      </c>
      <c r="K1072" s="14">
        <v>12800</v>
      </c>
      <c r="L1072" s="20">
        <v>10000</v>
      </c>
    </row>
    <row r="1073" spans="1:12">
      <c r="A1073" s="5">
        <v>1069</v>
      </c>
      <c r="B1073" s="6" t="s">
        <v>624</v>
      </c>
      <c r="C1073" s="7" t="s">
        <v>977</v>
      </c>
      <c r="D1073" s="7" t="s">
        <v>50</v>
      </c>
      <c r="E1073" s="5" t="s">
        <v>611</v>
      </c>
      <c r="F1073" s="5">
        <f>VLOOKUP(C1073,'[1]7、重新确认支持的项目列表'!$C:$E,2,FALSE)</f>
        <v>4401966506</v>
      </c>
      <c r="G1073" s="5">
        <f>IFERROR(VLOOKUP(C1073,'[2]企业经营情况表（市场监管局）'!R$1:S$23,2,FALSE),0)</f>
        <v>0</v>
      </c>
      <c r="H1073" s="5">
        <f>VLOOKUP(C1073,'[1]7、重新确认支持的项目列表'!$C:$E,3,FALSE)</f>
        <v>1081.2628999999999</v>
      </c>
      <c r="I1073" s="13">
        <v>12800</v>
      </c>
      <c r="J1073" s="14">
        <v>10000</v>
      </c>
      <c r="K1073" s="14">
        <v>12800</v>
      </c>
      <c r="L1073" s="20">
        <v>10000</v>
      </c>
    </row>
    <row r="1074" spans="1:12" ht="24">
      <c r="A1074" s="5">
        <v>1070</v>
      </c>
      <c r="B1074" s="6" t="s">
        <v>615</v>
      </c>
      <c r="C1074" s="7" t="s">
        <v>978</v>
      </c>
      <c r="D1074" s="7" t="s">
        <v>50</v>
      </c>
      <c r="E1074" s="5" t="s">
        <v>611</v>
      </c>
      <c r="F1074" s="5">
        <f>VLOOKUP(C1074,'[1]7、重新确认支持的项目列表'!$C:$E,2,FALSE)</f>
        <v>4451966802</v>
      </c>
      <c r="G1074" s="5">
        <f>IFERROR(VLOOKUP(C1074,'[2]企业经营情况表（市场监管局）'!R$1:S$23,2,FALSE),0)</f>
        <v>0</v>
      </c>
      <c r="H1074" s="5">
        <f>VLOOKUP(C1074,'[1]7、重新确认支持的项目列表'!$C:$E,3,FALSE)</f>
        <v>21.875900000000001</v>
      </c>
      <c r="I1074" s="13">
        <v>12800</v>
      </c>
      <c r="J1074" s="14">
        <v>10000</v>
      </c>
      <c r="K1074" s="14">
        <v>12800</v>
      </c>
      <c r="L1074" s="20">
        <v>10000</v>
      </c>
    </row>
    <row r="1075" spans="1:12">
      <c r="A1075" s="5">
        <v>1071</v>
      </c>
      <c r="B1075" s="6" t="s">
        <v>624</v>
      </c>
      <c r="C1075" s="7" t="s">
        <v>978</v>
      </c>
      <c r="D1075" s="7" t="s">
        <v>50</v>
      </c>
      <c r="E1075" s="5" t="s">
        <v>611</v>
      </c>
      <c r="F1075" s="5">
        <f>VLOOKUP(C1075,'[1]7、重新确认支持的项目列表'!$C:$E,2,FALSE)</f>
        <v>4451966802</v>
      </c>
      <c r="G1075" s="5">
        <f>IFERROR(VLOOKUP(C1075,'[2]企业经营情况表（市场监管局）'!R$1:S$23,2,FALSE),0)</f>
        <v>0</v>
      </c>
      <c r="H1075" s="5">
        <f>VLOOKUP(C1075,'[1]7、重新确认支持的项目列表'!$C:$E,3,FALSE)</f>
        <v>21.875900000000001</v>
      </c>
      <c r="I1075" s="13">
        <v>12800</v>
      </c>
      <c r="J1075" s="14">
        <v>10000</v>
      </c>
      <c r="K1075" s="14">
        <v>12800</v>
      </c>
      <c r="L1075" s="20">
        <v>10000</v>
      </c>
    </row>
    <row r="1076" spans="1:12" ht="24">
      <c r="A1076" s="5">
        <v>1072</v>
      </c>
      <c r="B1076" s="6" t="s">
        <v>685</v>
      </c>
      <c r="C1076" s="7" t="s">
        <v>55</v>
      </c>
      <c r="D1076" s="7" t="s">
        <v>50</v>
      </c>
      <c r="E1076" s="5" t="s">
        <v>611</v>
      </c>
      <c r="F1076" s="5" t="str">
        <f>VLOOKUP(C1076,'[1]7、重新确认支持的项目列表'!$C:$E,2,FALSE)</f>
        <v>4401966F7X</v>
      </c>
      <c r="G1076" s="5">
        <f>IFERROR(VLOOKUP(C1076,'[2]企业经营情况表（市场监管局）'!R$1:S$23,2,FALSE),0)</f>
        <v>0</v>
      </c>
      <c r="H1076" s="5">
        <f>VLOOKUP(C1076,'[1]7、重新确认支持的项目列表'!$C:$E,3,FALSE)</f>
        <v>0</v>
      </c>
      <c r="I1076" s="13">
        <v>36800</v>
      </c>
      <c r="J1076" s="14">
        <v>10000</v>
      </c>
      <c r="K1076" s="14">
        <v>33800</v>
      </c>
      <c r="L1076" s="20">
        <v>10000</v>
      </c>
    </row>
    <row r="1077" spans="1:12" ht="24">
      <c r="A1077" s="5">
        <v>1073</v>
      </c>
      <c r="B1077" s="6" t="s">
        <v>629</v>
      </c>
      <c r="C1077" s="7" t="s">
        <v>979</v>
      </c>
      <c r="D1077" s="7" t="s">
        <v>50</v>
      </c>
      <c r="E1077" s="5" t="s">
        <v>611</v>
      </c>
      <c r="F1077" s="5" t="str">
        <f>VLOOKUP(C1077,'[1]7、重新确认支持的项目列表'!$C:$E,2,FALSE)</f>
        <v>4401960E1E</v>
      </c>
      <c r="G1077" s="5">
        <f>IFERROR(VLOOKUP(C1077,'[2]企业经营情况表（市场监管局）'!R$1:S$23,2,FALSE),0)</f>
        <v>0</v>
      </c>
      <c r="H1077" s="5">
        <f>VLOOKUP(C1077,'[1]7、重新确认支持的项目列表'!$C:$E,3,FALSE)</f>
        <v>0</v>
      </c>
      <c r="I1077" s="13">
        <v>13800</v>
      </c>
      <c r="J1077" s="14">
        <v>10000</v>
      </c>
      <c r="K1077" s="14">
        <v>13800</v>
      </c>
      <c r="L1077" s="20">
        <v>10000</v>
      </c>
    </row>
    <row r="1078" spans="1:12" ht="24">
      <c r="A1078" s="5">
        <v>1074</v>
      </c>
      <c r="B1078" s="6" t="s">
        <v>613</v>
      </c>
      <c r="C1078" s="7" t="s">
        <v>980</v>
      </c>
      <c r="D1078" s="7" t="s">
        <v>50</v>
      </c>
      <c r="E1078" s="5" t="s">
        <v>611</v>
      </c>
      <c r="F1078" s="5" t="str">
        <f>VLOOKUP(C1078,'[1]7、重新确认支持的项目列表'!$C:$E,2,FALSE)</f>
        <v>4401966FYJ</v>
      </c>
      <c r="G1078" s="5">
        <f>IFERROR(VLOOKUP(C1078,'[2]企业经营情况表（市场监管局）'!R$1:S$23,2,FALSE),0)</f>
        <v>0</v>
      </c>
      <c r="H1078" s="5">
        <f>VLOOKUP(C1078,'[1]7、重新确认支持的项目列表'!$C:$E,3,FALSE)</f>
        <v>1.8348</v>
      </c>
      <c r="I1078" s="13">
        <v>12800</v>
      </c>
      <c r="J1078" s="14">
        <v>10000</v>
      </c>
      <c r="K1078" s="14">
        <v>12800</v>
      </c>
      <c r="L1078" s="20">
        <v>10000</v>
      </c>
    </row>
    <row r="1079" spans="1:12" ht="24">
      <c r="A1079" s="5">
        <v>1075</v>
      </c>
      <c r="B1079" s="6" t="s">
        <v>649</v>
      </c>
      <c r="C1079" s="7" t="s">
        <v>980</v>
      </c>
      <c r="D1079" s="7" t="s">
        <v>50</v>
      </c>
      <c r="E1079" s="5" t="s">
        <v>611</v>
      </c>
      <c r="F1079" s="5" t="str">
        <f>VLOOKUP(C1079,'[1]7、重新确认支持的项目列表'!$C:$E,2,FALSE)</f>
        <v>4401966FYJ</v>
      </c>
      <c r="G1079" s="5">
        <f>IFERROR(VLOOKUP(C1079,'[2]企业经营情况表（市场监管局）'!R$1:S$23,2,FALSE),0)</f>
        <v>0</v>
      </c>
      <c r="H1079" s="5">
        <f>VLOOKUP(C1079,'[1]7、重新确认支持的项目列表'!$C:$E,3,FALSE)</f>
        <v>1.8348</v>
      </c>
      <c r="I1079" s="13">
        <v>12800</v>
      </c>
      <c r="J1079" s="14">
        <v>10000</v>
      </c>
      <c r="K1079" s="14">
        <v>12800</v>
      </c>
      <c r="L1079" s="20">
        <v>10000</v>
      </c>
    </row>
    <row r="1080" spans="1:12" ht="24">
      <c r="A1080" s="5">
        <v>1076</v>
      </c>
      <c r="B1080" s="6" t="s">
        <v>665</v>
      </c>
      <c r="C1080" s="7" t="s">
        <v>981</v>
      </c>
      <c r="D1080" s="7" t="s">
        <v>50</v>
      </c>
      <c r="E1080" s="5" t="s">
        <v>611</v>
      </c>
      <c r="F1080" s="5" t="str">
        <f>VLOOKUP(C1080,'[1]7、重新确认支持的项目列表'!$C:$E,2,FALSE)</f>
        <v>无海关代码</v>
      </c>
      <c r="G1080" s="5">
        <f>IFERROR(VLOOKUP(C1080,'[2]企业经营情况表（市场监管局）'!R$1:S$23,2,FALSE),0)</f>
        <v>0</v>
      </c>
      <c r="H1080" s="5">
        <f>VLOOKUP(C1080,'[1]7、重新确认支持的项目列表'!$C:$E,3,FALSE)</f>
        <v>0</v>
      </c>
      <c r="I1080" s="13">
        <v>12800</v>
      </c>
      <c r="J1080" s="14">
        <v>10000</v>
      </c>
      <c r="K1080" s="14">
        <v>12800</v>
      </c>
      <c r="L1080" s="20">
        <v>10000</v>
      </c>
    </row>
    <row r="1081" spans="1:12" ht="24">
      <c r="A1081" s="5">
        <v>1077</v>
      </c>
      <c r="B1081" s="6" t="s">
        <v>632</v>
      </c>
      <c r="C1081" s="7" t="s">
        <v>982</v>
      </c>
      <c r="D1081" s="7" t="s">
        <v>50</v>
      </c>
      <c r="E1081" s="5" t="s">
        <v>611</v>
      </c>
      <c r="F1081" s="5" t="str">
        <f>VLOOKUP(C1081,'[1]7、重新确认支持的项目列表'!$C:$E,2,FALSE)</f>
        <v>4401960CCP</v>
      </c>
      <c r="G1081" s="5">
        <f>IFERROR(VLOOKUP(C1081,'[2]企业经营情况表（市场监管局）'!R$1:S$23,2,FALSE),0)</f>
        <v>0</v>
      </c>
      <c r="H1081" s="5">
        <f>VLOOKUP(C1081,'[1]7、重新确认支持的项目列表'!$C:$E,3,FALSE)</f>
        <v>0.2079</v>
      </c>
      <c r="I1081" s="13">
        <v>12800</v>
      </c>
      <c r="J1081" s="14">
        <v>10000</v>
      </c>
      <c r="K1081" s="14">
        <v>12800</v>
      </c>
      <c r="L1081" s="20">
        <v>10000</v>
      </c>
    </row>
    <row r="1082" spans="1:12" ht="24">
      <c r="A1082" s="5">
        <v>1078</v>
      </c>
      <c r="B1082" s="6" t="s">
        <v>615</v>
      </c>
      <c r="C1082" s="7" t="s">
        <v>982</v>
      </c>
      <c r="D1082" s="7" t="s">
        <v>50</v>
      </c>
      <c r="E1082" s="5" t="s">
        <v>611</v>
      </c>
      <c r="F1082" s="5" t="str">
        <f>VLOOKUP(C1082,'[1]7、重新确认支持的项目列表'!$C:$E,2,FALSE)</f>
        <v>4401960CCP</v>
      </c>
      <c r="G1082" s="5">
        <f>IFERROR(VLOOKUP(C1082,'[2]企业经营情况表（市场监管局）'!R$1:S$23,2,FALSE),0)</f>
        <v>0</v>
      </c>
      <c r="H1082" s="5">
        <f>VLOOKUP(C1082,'[1]7、重新确认支持的项目列表'!$C:$E,3,FALSE)</f>
        <v>0.2079</v>
      </c>
      <c r="I1082" s="13">
        <v>12800</v>
      </c>
      <c r="J1082" s="14">
        <v>10000</v>
      </c>
      <c r="K1082" s="14">
        <v>12800</v>
      </c>
      <c r="L1082" s="20">
        <v>10000</v>
      </c>
    </row>
    <row r="1083" spans="1:12" ht="24">
      <c r="A1083" s="5">
        <v>1079</v>
      </c>
      <c r="B1083" s="6" t="s">
        <v>649</v>
      </c>
      <c r="C1083" s="7" t="s">
        <v>983</v>
      </c>
      <c r="D1083" s="7" t="s">
        <v>50</v>
      </c>
      <c r="E1083" s="5" t="s">
        <v>611</v>
      </c>
      <c r="F1083" s="5" t="str">
        <f>VLOOKUP(C1083,'[1]7、重新确认支持的项目列表'!$C:$E,2,FALSE)</f>
        <v>无海关代码</v>
      </c>
      <c r="G1083" s="5">
        <f>IFERROR(VLOOKUP(C1083,'[2]企业经营情况表（市场监管局）'!R$1:S$23,2,FALSE),0)</f>
        <v>0</v>
      </c>
      <c r="H1083" s="5">
        <f>VLOOKUP(C1083,'[1]7、重新确认支持的项目列表'!$C:$E,3,FALSE)</f>
        <v>0</v>
      </c>
      <c r="I1083" s="13">
        <v>12800</v>
      </c>
      <c r="J1083" s="14">
        <v>10000</v>
      </c>
      <c r="K1083" s="14">
        <v>12800</v>
      </c>
      <c r="L1083" s="20">
        <v>10000</v>
      </c>
    </row>
    <row r="1084" spans="1:12" ht="24">
      <c r="A1084" s="5">
        <v>1080</v>
      </c>
      <c r="B1084" s="6" t="s">
        <v>673</v>
      </c>
      <c r="C1084" s="7" t="s">
        <v>382</v>
      </c>
      <c r="D1084" s="7" t="s">
        <v>50</v>
      </c>
      <c r="E1084" s="5" t="s">
        <v>611</v>
      </c>
      <c r="F1084" s="5" t="str">
        <f>VLOOKUP(C1084,'[1]7、重新确认支持的项目列表'!$C:$E,2,FALSE)</f>
        <v>4401963DR9</v>
      </c>
      <c r="G1084" s="5">
        <f>IFERROR(VLOOKUP(C1084,'[2]企业经营情况表（市场监管局）'!R$1:S$23,2,FALSE),0)</f>
        <v>0</v>
      </c>
      <c r="H1084" s="5">
        <f>VLOOKUP(C1084,'[1]7、重新确认支持的项目列表'!$C:$E,3,FALSE)</f>
        <v>8.7224000000000004</v>
      </c>
      <c r="I1084" s="13">
        <v>33800</v>
      </c>
      <c r="J1084" s="14">
        <v>10000</v>
      </c>
      <c r="K1084" s="14">
        <v>30800</v>
      </c>
      <c r="L1084" s="20">
        <v>10000</v>
      </c>
    </row>
    <row r="1085" spans="1:12" ht="24">
      <c r="A1085" s="5">
        <v>1081</v>
      </c>
      <c r="B1085" s="6" t="s">
        <v>684</v>
      </c>
      <c r="C1085" s="7" t="s">
        <v>383</v>
      </c>
      <c r="D1085" s="7" t="s">
        <v>50</v>
      </c>
      <c r="E1085" s="5" t="s">
        <v>611</v>
      </c>
      <c r="F1085" s="5" t="str">
        <f>VLOOKUP(C1085,'[1]7、重新确认支持的项目列表'!$C:$E,2,FALSE)</f>
        <v>4401966KGZ</v>
      </c>
      <c r="G1085" s="5">
        <f>IFERROR(VLOOKUP(C1085,'[2]企业经营情况表（市场监管局）'!R$1:S$23,2,FALSE),0)</f>
        <v>0</v>
      </c>
      <c r="H1085" s="5">
        <f>VLOOKUP(C1085,'[1]7、重新确认支持的项目列表'!$C:$E,3,FALSE)</f>
        <v>1629.9394</v>
      </c>
      <c r="I1085" s="13">
        <v>33800</v>
      </c>
      <c r="J1085" s="14">
        <v>10000</v>
      </c>
      <c r="K1085" s="14">
        <v>30800</v>
      </c>
      <c r="L1085" s="20">
        <v>10000</v>
      </c>
    </row>
    <row r="1086" spans="1:12" ht="24">
      <c r="A1086" s="5">
        <v>1082</v>
      </c>
      <c r="B1086" s="6" t="s">
        <v>684</v>
      </c>
      <c r="C1086" s="7" t="s">
        <v>385</v>
      </c>
      <c r="D1086" s="7" t="s">
        <v>50</v>
      </c>
      <c r="E1086" s="5" t="s">
        <v>611</v>
      </c>
      <c r="F1086" s="5">
        <f>VLOOKUP(C1086,'[1]7、重新确认支持的项目列表'!$C:$E,2,FALSE)</f>
        <v>4451965578</v>
      </c>
      <c r="G1086" s="5">
        <f>IFERROR(VLOOKUP(C1086,'[2]企业经营情况表（市场监管局）'!R$1:S$23,2,FALSE),0)</f>
        <v>0</v>
      </c>
      <c r="H1086" s="5">
        <f>VLOOKUP(C1086,'[1]7、重新确认支持的项目列表'!$C:$E,3,FALSE)</f>
        <v>6090.3114999999998</v>
      </c>
      <c r="I1086" s="13">
        <v>36800</v>
      </c>
      <c r="J1086" s="14">
        <v>10000</v>
      </c>
      <c r="K1086" s="14">
        <v>33800</v>
      </c>
      <c r="L1086" s="20">
        <v>10000</v>
      </c>
    </row>
    <row r="1087" spans="1:12" ht="24">
      <c r="A1087" s="5">
        <v>1083</v>
      </c>
      <c r="B1087" s="6" t="s">
        <v>627</v>
      </c>
      <c r="C1087" s="7" t="s">
        <v>984</v>
      </c>
      <c r="D1087" s="7" t="s">
        <v>50</v>
      </c>
      <c r="E1087" s="5" t="s">
        <v>611</v>
      </c>
      <c r="F1087" s="5" t="str">
        <f>VLOOKUP(C1087,'[1]7、重新确认支持的项目列表'!$C:$E,2,FALSE)</f>
        <v>无海关代码</v>
      </c>
      <c r="G1087" s="5">
        <f>IFERROR(VLOOKUP(C1087,'[2]企业经营情况表（市场监管局）'!R$1:S$23,2,FALSE),0)</f>
        <v>0</v>
      </c>
      <c r="H1087" s="5">
        <f>VLOOKUP(C1087,'[1]7、重新确认支持的项目列表'!$C:$E,3,FALSE)</f>
        <v>0</v>
      </c>
      <c r="I1087" s="13">
        <v>12800</v>
      </c>
      <c r="J1087" s="14">
        <v>10000</v>
      </c>
      <c r="K1087" s="14">
        <v>12800</v>
      </c>
      <c r="L1087" s="20">
        <v>10000</v>
      </c>
    </row>
    <row r="1088" spans="1:12" ht="36">
      <c r="A1088" s="5">
        <v>1084</v>
      </c>
      <c r="B1088" s="6" t="s">
        <v>985</v>
      </c>
      <c r="C1088" s="7" t="s">
        <v>986</v>
      </c>
      <c r="D1088" s="7" t="s">
        <v>50</v>
      </c>
      <c r="E1088" s="5" t="s">
        <v>611</v>
      </c>
      <c r="F1088" s="5" t="str">
        <f>VLOOKUP(C1088,'[1]7、重新确认支持的项目列表'!$C:$E,2,FALSE)</f>
        <v>4401966FPV</v>
      </c>
      <c r="G1088" s="5">
        <f>IFERROR(VLOOKUP(C1088,'[2]企业经营情况表（市场监管局）'!R$1:S$23,2,FALSE),0)</f>
        <v>0</v>
      </c>
      <c r="H1088" s="5">
        <f>VLOOKUP(C1088,'[1]7、重新确认支持的项目列表'!$C:$E,3,FALSE)</f>
        <v>0</v>
      </c>
      <c r="I1088" s="13">
        <v>19800</v>
      </c>
      <c r="J1088" s="14">
        <v>10000</v>
      </c>
      <c r="K1088" s="14">
        <v>19800</v>
      </c>
      <c r="L1088" s="20">
        <v>10000</v>
      </c>
    </row>
    <row r="1089" spans="1:12" ht="24">
      <c r="A1089" s="5">
        <v>1085</v>
      </c>
      <c r="B1089" s="6" t="s">
        <v>627</v>
      </c>
      <c r="C1089" s="7" t="s">
        <v>987</v>
      </c>
      <c r="D1089" s="7" t="s">
        <v>50</v>
      </c>
      <c r="E1089" s="5" t="s">
        <v>611</v>
      </c>
      <c r="F1089" s="5" t="str">
        <f>VLOOKUP(C1089,'[1]7、重新确认支持的项目列表'!$C:$E,2,FALSE)</f>
        <v>4401960BZ6</v>
      </c>
      <c r="G1089" s="5">
        <f>IFERROR(VLOOKUP(C1089,'[2]企业经营情况表（市场监管局）'!R$1:S$23,2,FALSE),0)</f>
        <v>0</v>
      </c>
      <c r="H1089" s="5">
        <f>VLOOKUP(C1089,'[1]7、重新确认支持的项目列表'!$C:$E,3,FALSE)</f>
        <v>3053.7851000000001</v>
      </c>
      <c r="I1089" s="13">
        <v>12800</v>
      </c>
      <c r="J1089" s="14">
        <v>10000</v>
      </c>
      <c r="K1089" s="14">
        <v>12800</v>
      </c>
      <c r="L1089" s="20">
        <v>10000</v>
      </c>
    </row>
    <row r="1090" spans="1:12" ht="24">
      <c r="A1090" s="5">
        <v>1086</v>
      </c>
      <c r="B1090" s="6" t="s">
        <v>632</v>
      </c>
      <c r="C1090" s="7" t="s">
        <v>987</v>
      </c>
      <c r="D1090" s="7" t="s">
        <v>50</v>
      </c>
      <c r="E1090" s="5" t="s">
        <v>611</v>
      </c>
      <c r="F1090" s="5" t="str">
        <f>VLOOKUP(C1090,'[1]7、重新确认支持的项目列表'!$C:$E,2,FALSE)</f>
        <v>4401960BZ6</v>
      </c>
      <c r="G1090" s="5">
        <f>IFERROR(VLOOKUP(C1090,'[2]企业经营情况表（市场监管局）'!R$1:S$23,2,FALSE),0)</f>
        <v>0</v>
      </c>
      <c r="H1090" s="5">
        <f>VLOOKUP(C1090,'[1]7、重新确认支持的项目列表'!$C:$E,3,FALSE)</f>
        <v>3053.7851000000001</v>
      </c>
      <c r="I1090" s="13">
        <v>12800</v>
      </c>
      <c r="J1090" s="14">
        <v>10000</v>
      </c>
      <c r="K1090" s="14">
        <v>12800</v>
      </c>
      <c r="L1090" s="20">
        <v>10000</v>
      </c>
    </row>
    <row r="1091" spans="1:12" ht="24">
      <c r="A1091" s="5">
        <v>1087</v>
      </c>
      <c r="B1091" s="6" t="s">
        <v>615</v>
      </c>
      <c r="C1091" s="7" t="s">
        <v>987</v>
      </c>
      <c r="D1091" s="7" t="s">
        <v>50</v>
      </c>
      <c r="E1091" s="5" t="s">
        <v>611</v>
      </c>
      <c r="F1091" s="5" t="str">
        <f>VLOOKUP(C1091,'[1]7、重新确认支持的项目列表'!$C:$E,2,FALSE)</f>
        <v>4401960BZ6</v>
      </c>
      <c r="G1091" s="5">
        <f>IFERROR(VLOOKUP(C1091,'[2]企业经营情况表（市场监管局）'!R$1:S$23,2,FALSE),0)</f>
        <v>0</v>
      </c>
      <c r="H1091" s="5">
        <f>VLOOKUP(C1091,'[1]7、重新确认支持的项目列表'!$C:$E,3,FALSE)</f>
        <v>3053.7851000000001</v>
      </c>
      <c r="I1091" s="13">
        <v>12800</v>
      </c>
      <c r="J1091" s="14">
        <v>10000</v>
      </c>
      <c r="K1091" s="14">
        <v>12800</v>
      </c>
      <c r="L1091" s="20">
        <v>10000</v>
      </c>
    </row>
    <row r="1092" spans="1:12" ht="24">
      <c r="A1092" s="5">
        <v>1088</v>
      </c>
      <c r="B1092" s="6" t="s">
        <v>615</v>
      </c>
      <c r="C1092" s="7" t="s">
        <v>988</v>
      </c>
      <c r="D1092" s="7" t="s">
        <v>50</v>
      </c>
      <c r="E1092" s="5" t="s">
        <v>611</v>
      </c>
      <c r="F1092" s="5">
        <f>VLOOKUP(C1092,'[1]7、重新确认支持的项目列表'!$C:$E,2,FALSE)</f>
        <v>4451965304</v>
      </c>
      <c r="G1092" s="5">
        <f>IFERROR(VLOOKUP(C1092,'[2]企业经营情况表（市场监管局）'!R$1:S$23,2,FALSE),0)</f>
        <v>0</v>
      </c>
      <c r="H1092" s="5">
        <f>VLOOKUP(C1092,'[1]7、重新确认支持的项目列表'!$C:$E,3,FALSE)</f>
        <v>17.439800000000002</v>
      </c>
      <c r="I1092" s="13">
        <v>12800</v>
      </c>
      <c r="J1092" s="14">
        <v>10000</v>
      </c>
      <c r="K1092" s="14">
        <v>12800</v>
      </c>
      <c r="L1092" s="20">
        <v>10000</v>
      </c>
    </row>
    <row r="1093" spans="1:12">
      <c r="A1093" s="5">
        <v>1089</v>
      </c>
      <c r="B1093" s="6" t="s">
        <v>665</v>
      </c>
      <c r="C1093" s="7" t="s">
        <v>988</v>
      </c>
      <c r="D1093" s="7" t="s">
        <v>50</v>
      </c>
      <c r="E1093" s="5" t="s">
        <v>611</v>
      </c>
      <c r="F1093" s="5">
        <f>VLOOKUP(C1093,'[1]7、重新确认支持的项目列表'!$C:$E,2,FALSE)</f>
        <v>4451965304</v>
      </c>
      <c r="G1093" s="5">
        <f>IFERROR(VLOOKUP(C1093,'[2]企业经营情况表（市场监管局）'!R$1:S$23,2,FALSE),0)</f>
        <v>0</v>
      </c>
      <c r="H1093" s="5">
        <f>VLOOKUP(C1093,'[1]7、重新确认支持的项目列表'!$C:$E,3,FALSE)</f>
        <v>17.439800000000002</v>
      </c>
      <c r="I1093" s="13">
        <v>12800</v>
      </c>
      <c r="J1093" s="14">
        <v>10000</v>
      </c>
      <c r="K1093" s="14">
        <v>12800</v>
      </c>
      <c r="L1093" s="20">
        <v>10000</v>
      </c>
    </row>
    <row r="1094" spans="1:12" ht="24">
      <c r="A1094" s="5">
        <v>1090</v>
      </c>
      <c r="B1094" s="6" t="s">
        <v>649</v>
      </c>
      <c r="C1094" s="7" t="s">
        <v>989</v>
      </c>
      <c r="D1094" s="7" t="s">
        <v>50</v>
      </c>
      <c r="E1094" s="5" t="s">
        <v>611</v>
      </c>
      <c r="F1094" s="5" t="str">
        <f>VLOOKUP(C1094,'[1]7、重新确认支持的项目列表'!$C:$E,2,FALSE)</f>
        <v>无海关代码</v>
      </c>
      <c r="G1094" s="5">
        <f>IFERROR(VLOOKUP(C1094,'[2]企业经营情况表（市场监管局）'!R$1:S$23,2,FALSE),0)</f>
        <v>0</v>
      </c>
      <c r="H1094" s="5">
        <f>VLOOKUP(C1094,'[1]7、重新确认支持的项目列表'!$C:$E,3,FALSE)</f>
        <v>0</v>
      </c>
      <c r="I1094" s="13">
        <v>12800</v>
      </c>
      <c r="J1094" s="14">
        <v>10000</v>
      </c>
      <c r="K1094" s="14">
        <v>12800</v>
      </c>
      <c r="L1094" s="20">
        <v>10000</v>
      </c>
    </row>
    <row r="1095" spans="1:12" ht="24">
      <c r="A1095" s="5">
        <v>1091</v>
      </c>
      <c r="B1095" s="6" t="s">
        <v>624</v>
      </c>
      <c r="C1095" s="7" t="s">
        <v>990</v>
      </c>
      <c r="D1095" s="7" t="s">
        <v>50</v>
      </c>
      <c r="E1095" s="5" t="s">
        <v>611</v>
      </c>
      <c r="F1095" s="5" t="str">
        <f>VLOOKUP(C1095,'[1]7、重新确认支持的项目列表'!$C:$E,2,FALSE)</f>
        <v>4401960MAR</v>
      </c>
      <c r="G1095" s="5">
        <f>IFERROR(VLOOKUP(C1095,'[2]企业经营情况表（市场监管局）'!R$1:S$23,2,FALSE),0)</f>
        <v>0</v>
      </c>
      <c r="H1095" s="5">
        <f>VLOOKUP(C1095,'[1]7、重新确认支持的项目列表'!$C:$E,3,FALSE)</f>
        <v>118.7432</v>
      </c>
      <c r="I1095" s="13">
        <v>12800</v>
      </c>
      <c r="J1095" s="14">
        <v>10000</v>
      </c>
      <c r="K1095" s="14">
        <v>12800</v>
      </c>
      <c r="L1095" s="20">
        <v>10000</v>
      </c>
    </row>
    <row r="1096" spans="1:12" ht="24">
      <c r="A1096" s="5">
        <v>1092</v>
      </c>
      <c r="B1096" s="6" t="s">
        <v>618</v>
      </c>
      <c r="C1096" s="7" t="s">
        <v>990</v>
      </c>
      <c r="D1096" s="7" t="s">
        <v>50</v>
      </c>
      <c r="E1096" s="5" t="s">
        <v>611</v>
      </c>
      <c r="F1096" s="5" t="str">
        <f>VLOOKUP(C1096,'[1]7、重新确认支持的项目列表'!$C:$E,2,FALSE)</f>
        <v>4401960MAR</v>
      </c>
      <c r="G1096" s="5">
        <f>IFERROR(VLOOKUP(C1096,'[2]企业经营情况表（市场监管局）'!R$1:S$23,2,FALSE),0)</f>
        <v>0</v>
      </c>
      <c r="H1096" s="5">
        <f>VLOOKUP(C1096,'[1]7、重新确认支持的项目列表'!$C:$E,3,FALSE)</f>
        <v>118.7432</v>
      </c>
      <c r="I1096" s="13">
        <v>12800</v>
      </c>
      <c r="J1096" s="14">
        <v>10000</v>
      </c>
      <c r="K1096" s="14">
        <v>12800</v>
      </c>
      <c r="L1096" s="20">
        <v>10000</v>
      </c>
    </row>
    <row r="1097" spans="1:12" ht="24">
      <c r="A1097" s="5">
        <v>1093</v>
      </c>
      <c r="B1097" s="6" t="s">
        <v>649</v>
      </c>
      <c r="C1097" s="7" t="s">
        <v>990</v>
      </c>
      <c r="D1097" s="7" t="s">
        <v>50</v>
      </c>
      <c r="E1097" s="5" t="s">
        <v>611</v>
      </c>
      <c r="F1097" s="5" t="str">
        <f>VLOOKUP(C1097,'[1]7、重新确认支持的项目列表'!$C:$E,2,FALSE)</f>
        <v>4401960MAR</v>
      </c>
      <c r="G1097" s="5">
        <f>IFERROR(VLOOKUP(C1097,'[2]企业经营情况表（市场监管局）'!R$1:S$23,2,FALSE),0)</f>
        <v>0</v>
      </c>
      <c r="H1097" s="5">
        <f>VLOOKUP(C1097,'[1]7、重新确认支持的项目列表'!$C:$E,3,FALSE)</f>
        <v>118.7432</v>
      </c>
      <c r="I1097" s="13">
        <v>12800</v>
      </c>
      <c r="J1097" s="14">
        <v>10000</v>
      </c>
      <c r="K1097" s="14">
        <v>12800</v>
      </c>
      <c r="L1097" s="20">
        <v>10000</v>
      </c>
    </row>
    <row r="1098" spans="1:12" ht="24">
      <c r="A1098" s="5">
        <v>1094</v>
      </c>
      <c r="B1098" s="6" t="s">
        <v>618</v>
      </c>
      <c r="C1098" s="7" t="s">
        <v>991</v>
      </c>
      <c r="D1098" s="7" t="s">
        <v>50</v>
      </c>
      <c r="E1098" s="5" t="s">
        <v>611</v>
      </c>
      <c r="F1098" s="5" t="str">
        <f>VLOOKUP(C1098,'[1]7、重新确认支持的项目列表'!$C:$E,2,FALSE)</f>
        <v>4401966KT8</v>
      </c>
      <c r="G1098" s="5">
        <f>IFERROR(VLOOKUP(C1098,'[2]企业经营情况表（市场监管局）'!R$1:S$23,2,FALSE),0)</f>
        <v>0</v>
      </c>
      <c r="H1098" s="5">
        <f>VLOOKUP(C1098,'[1]7、重新确认支持的项目列表'!$C:$E,3,FALSE)</f>
        <v>0</v>
      </c>
      <c r="I1098" s="13">
        <v>12800</v>
      </c>
      <c r="J1098" s="14">
        <v>10000</v>
      </c>
      <c r="K1098" s="14">
        <v>12800</v>
      </c>
      <c r="L1098" s="20">
        <v>10000</v>
      </c>
    </row>
    <row r="1099" spans="1:12" ht="24">
      <c r="A1099" s="5">
        <v>1095</v>
      </c>
      <c r="B1099" s="6" t="s">
        <v>644</v>
      </c>
      <c r="C1099" s="7" t="s">
        <v>992</v>
      </c>
      <c r="D1099" s="7" t="s">
        <v>50</v>
      </c>
      <c r="E1099" s="5" t="s">
        <v>611</v>
      </c>
      <c r="F1099" s="5" t="str">
        <f>VLOOKUP(C1099,'[1]7、重新确认支持的项目列表'!$C:$E,2,FALSE)</f>
        <v>4401963AFF</v>
      </c>
      <c r="G1099" s="5">
        <f>IFERROR(VLOOKUP(C1099,'[2]企业经营情况表（市场监管局）'!R$1:S$23,2,FALSE),0)</f>
        <v>0</v>
      </c>
      <c r="H1099" s="5">
        <f>VLOOKUP(C1099,'[1]7、重新确认支持的项目列表'!$C:$E,3,FALSE)</f>
        <v>1605.587</v>
      </c>
      <c r="I1099" s="13">
        <v>21933</v>
      </c>
      <c r="J1099" s="14">
        <v>10000</v>
      </c>
      <c r="K1099" s="14">
        <v>21933.33</v>
      </c>
      <c r="L1099" s="20">
        <v>10000</v>
      </c>
    </row>
    <row r="1100" spans="1:12" ht="24">
      <c r="A1100" s="5">
        <v>1096</v>
      </c>
      <c r="B1100" s="6" t="s">
        <v>648</v>
      </c>
      <c r="C1100" s="7" t="s">
        <v>992</v>
      </c>
      <c r="D1100" s="7" t="s">
        <v>50</v>
      </c>
      <c r="E1100" s="5" t="s">
        <v>611</v>
      </c>
      <c r="F1100" s="5" t="str">
        <f>VLOOKUP(C1100,'[1]7、重新确认支持的项目列表'!$C:$E,2,FALSE)</f>
        <v>4401963AFF</v>
      </c>
      <c r="G1100" s="5">
        <f>IFERROR(VLOOKUP(C1100,'[2]企业经营情况表（市场监管局）'!R$1:S$23,2,FALSE),0)</f>
        <v>0</v>
      </c>
      <c r="H1100" s="5">
        <f>VLOOKUP(C1100,'[1]7、重新确认支持的项目列表'!$C:$E,3,FALSE)</f>
        <v>1605.587</v>
      </c>
      <c r="I1100" s="13">
        <v>21933</v>
      </c>
      <c r="J1100" s="14">
        <v>10000</v>
      </c>
      <c r="K1100" s="14">
        <v>21933.33</v>
      </c>
      <c r="L1100" s="20">
        <v>10000</v>
      </c>
    </row>
    <row r="1101" spans="1:12" ht="24">
      <c r="A1101" s="5">
        <v>1097</v>
      </c>
      <c r="B1101" s="6" t="s">
        <v>612</v>
      </c>
      <c r="C1101" s="7" t="s">
        <v>992</v>
      </c>
      <c r="D1101" s="7" t="s">
        <v>50</v>
      </c>
      <c r="E1101" s="5" t="s">
        <v>611</v>
      </c>
      <c r="F1101" s="5" t="str">
        <f>VLOOKUP(C1101,'[1]7、重新确认支持的项目列表'!$C:$E,2,FALSE)</f>
        <v>4401963AFF</v>
      </c>
      <c r="G1101" s="5">
        <f>IFERROR(VLOOKUP(C1101,'[2]企业经营情况表（市场监管局）'!R$1:S$23,2,FALSE),0)</f>
        <v>0</v>
      </c>
      <c r="H1101" s="5">
        <f>VLOOKUP(C1101,'[1]7、重新确认支持的项目列表'!$C:$E,3,FALSE)</f>
        <v>1605.587</v>
      </c>
      <c r="I1101" s="13">
        <v>21934</v>
      </c>
      <c r="J1101" s="14">
        <v>10000</v>
      </c>
      <c r="K1101" s="14">
        <v>21933.33</v>
      </c>
      <c r="L1101" s="20">
        <v>10000</v>
      </c>
    </row>
    <row r="1102" spans="1:12" ht="24">
      <c r="A1102" s="5">
        <v>1098</v>
      </c>
      <c r="B1102" s="6" t="s">
        <v>652</v>
      </c>
      <c r="C1102" s="7" t="s">
        <v>993</v>
      </c>
      <c r="D1102" s="7" t="s">
        <v>50</v>
      </c>
      <c r="E1102" s="5" t="s">
        <v>611</v>
      </c>
      <c r="F1102" s="5" t="str">
        <f>VLOOKUP(C1102,'[1]7、重新确认支持的项目列表'!$C:$E,2,FALSE)</f>
        <v>4401966FWQ</v>
      </c>
      <c r="G1102" s="5">
        <f>IFERROR(VLOOKUP(C1102,'[2]企业经营情况表（市场监管局）'!R$1:S$23,2,FALSE),0)</f>
        <v>0</v>
      </c>
      <c r="H1102" s="5">
        <f>VLOOKUP(C1102,'[1]7、重新确认支持的项目列表'!$C:$E,3,FALSE)</f>
        <v>95.444000000000003</v>
      </c>
      <c r="I1102" s="13">
        <v>12800</v>
      </c>
      <c r="J1102" s="14">
        <v>9660</v>
      </c>
      <c r="K1102" s="14">
        <v>12800</v>
      </c>
      <c r="L1102" s="20">
        <v>9660</v>
      </c>
    </row>
    <row r="1103" spans="1:12" ht="24">
      <c r="A1103" s="5">
        <v>1099</v>
      </c>
      <c r="B1103" s="6" t="s">
        <v>624</v>
      </c>
      <c r="C1103" s="7" t="s">
        <v>993</v>
      </c>
      <c r="D1103" s="7" t="s">
        <v>50</v>
      </c>
      <c r="E1103" s="5" t="s">
        <v>611</v>
      </c>
      <c r="F1103" s="5" t="str">
        <f>VLOOKUP(C1103,'[1]7、重新确认支持的项目列表'!$C:$E,2,FALSE)</f>
        <v>4401966FWQ</v>
      </c>
      <c r="G1103" s="5">
        <f>IFERROR(VLOOKUP(C1103,'[2]企业经营情况表（市场监管局）'!R$1:S$23,2,FALSE),0)</f>
        <v>0</v>
      </c>
      <c r="H1103" s="5">
        <f>VLOOKUP(C1103,'[1]7、重新确认支持的项目列表'!$C:$E,3,FALSE)</f>
        <v>95.444000000000003</v>
      </c>
      <c r="I1103" s="13">
        <v>12800</v>
      </c>
      <c r="J1103" s="14">
        <v>9660</v>
      </c>
      <c r="K1103" s="14">
        <v>12800</v>
      </c>
      <c r="L1103" s="20">
        <v>9660</v>
      </c>
    </row>
    <row r="1104" spans="1:12" ht="24">
      <c r="A1104" s="5">
        <v>1100</v>
      </c>
      <c r="B1104" s="6" t="s">
        <v>644</v>
      </c>
      <c r="C1104" s="7" t="s">
        <v>994</v>
      </c>
      <c r="D1104" s="7" t="s">
        <v>50</v>
      </c>
      <c r="E1104" s="5" t="s">
        <v>611</v>
      </c>
      <c r="F1104" s="5" t="str">
        <f>VLOOKUP(C1104,'[1]7、重新确认支持的项目列表'!$C:$E,2,FALSE)</f>
        <v>44019690ZP</v>
      </c>
      <c r="G1104" s="5">
        <f>IFERROR(VLOOKUP(C1104,'[2]企业经营情况表（市场监管局）'!R$1:S$23,2,FALSE),0)</f>
        <v>0</v>
      </c>
      <c r="H1104" s="5">
        <f>VLOOKUP(C1104,'[1]7、重新确认支持的项目列表'!$C:$E,3,FALSE)</f>
        <v>0</v>
      </c>
      <c r="I1104" s="13">
        <v>21933</v>
      </c>
      <c r="J1104" s="14">
        <v>10000</v>
      </c>
      <c r="K1104" s="14">
        <v>21933.33</v>
      </c>
      <c r="L1104" s="20">
        <v>10000</v>
      </c>
    </row>
    <row r="1105" spans="1:12" ht="24">
      <c r="A1105" s="5">
        <v>1101</v>
      </c>
      <c r="B1105" s="6" t="s">
        <v>615</v>
      </c>
      <c r="C1105" s="7" t="s">
        <v>995</v>
      </c>
      <c r="D1105" s="7" t="s">
        <v>50</v>
      </c>
      <c r="E1105" s="5" t="s">
        <v>611</v>
      </c>
      <c r="F1105" s="5" t="str">
        <f>VLOOKUP(C1105,'[1]7、重新确认支持的项目列表'!$C:$E,2,FALSE)</f>
        <v>4401963GME</v>
      </c>
      <c r="G1105" s="5">
        <f>IFERROR(VLOOKUP(C1105,'[2]企业经营情况表（市场监管局）'!R$1:S$23,2,FALSE),0)</f>
        <v>0</v>
      </c>
      <c r="H1105" s="5">
        <f>VLOOKUP(C1105,'[1]7、重新确认支持的项目列表'!$C:$E,3,FALSE)</f>
        <v>1409.2728999999999</v>
      </c>
      <c r="I1105" s="13">
        <v>12800</v>
      </c>
      <c r="J1105" s="14">
        <v>10000</v>
      </c>
      <c r="K1105" s="14">
        <v>12800</v>
      </c>
      <c r="L1105" s="20">
        <v>10000</v>
      </c>
    </row>
    <row r="1106" spans="1:12" ht="24">
      <c r="A1106" s="5">
        <v>1102</v>
      </c>
      <c r="B1106" s="6" t="s">
        <v>665</v>
      </c>
      <c r="C1106" s="7" t="s">
        <v>995</v>
      </c>
      <c r="D1106" s="7" t="s">
        <v>50</v>
      </c>
      <c r="E1106" s="5" t="s">
        <v>611</v>
      </c>
      <c r="F1106" s="5" t="str">
        <f>VLOOKUP(C1106,'[1]7、重新确认支持的项目列表'!$C:$E,2,FALSE)</f>
        <v>4401963GME</v>
      </c>
      <c r="G1106" s="5">
        <f>IFERROR(VLOOKUP(C1106,'[2]企业经营情况表（市场监管局）'!R$1:S$23,2,FALSE),0)</f>
        <v>0</v>
      </c>
      <c r="H1106" s="5">
        <f>VLOOKUP(C1106,'[1]7、重新确认支持的项目列表'!$C:$E,3,FALSE)</f>
        <v>1409.2728999999999</v>
      </c>
      <c r="I1106" s="13">
        <v>12800</v>
      </c>
      <c r="J1106" s="14">
        <v>10000</v>
      </c>
      <c r="K1106" s="14">
        <v>12800</v>
      </c>
      <c r="L1106" s="20">
        <v>10000</v>
      </c>
    </row>
    <row r="1107" spans="1:12" ht="24">
      <c r="A1107" s="5">
        <v>1103</v>
      </c>
      <c r="B1107" s="6" t="s">
        <v>624</v>
      </c>
      <c r="C1107" s="7" t="s">
        <v>995</v>
      </c>
      <c r="D1107" s="7" t="s">
        <v>50</v>
      </c>
      <c r="E1107" s="5" t="s">
        <v>611</v>
      </c>
      <c r="F1107" s="5" t="str">
        <f>VLOOKUP(C1107,'[1]7、重新确认支持的项目列表'!$C:$E,2,FALSE)</f>
        <v>4401963GME</v>
      </c>
      <c r="G1107" s="5">
        <f>IFERROR(VLOOKUP(C1107,'[2]企业经营情况表（市场监管局）'!R$1:S$23,2,FALSE),0)</f>
        <v>0</v>
      </c>
      <c r="H1107" s="5">
        <f>VLOOKUP(C1107,'[1]7、重新确认支持的项目列表'!$C:$E,3,FALSE)</f>
        <v>1409.2728999999999</v>
      </c>
      <c r="I1107" s="13">
        <v>12800</v>
      </c>
      <c r="J1107" s="14">
        <v>10000</v>
      </c>
      <c r="K1107" s="14">
        <v>12800</v>
      </c>
      <c r="L1107" s="20">
        <v>10000</v>
      </c>
    </row>
    <row r="1108" spans="1:12" ht="24">
      <c r="A1108" s="5">
        <v>1104</v>
      </c>
      <c r="B1108" s="6" t="s">
        <v>613</v>
      </c>
      <c r="C1108" s="7" t="s">
        <v>995</v>
      </c>
      <c r="D1108" s="7" t="s">
        <v>50</v>
      </c>
      <c r="E1108" s="5" t="s">
        <v>611</v>
      </c>
      <c r="F1108" s="5" t="str">
        <f>VLOOKUP(C1108,'[1]7、重新确认支持的项目列表'!$C:$E,2,FALSE)</f>
        <v>4401963GME</v>
      </c>
      <c r="G1108" s="5">
        <f>IFERROR(VLOOKUP(C1108,'[2]企业经营情况表（市场监管局）'!R$1:S$23,2,FALSE),0)</f>
        <v>0</v>
      </c>
      <c r="H1108" s="5">
        <f>VLOOKUP(C1108,'[1]7、重新确认支持的项目列表'!$C:$E,3,FALSE)</f>
        <v>1409.2728999999999</v>
      </c>
      <c r="I1108" s="13">
        <v>12800</v>
      </c>
      <c r="J1108" s="14">
        <v>10000</v>
      </c>
      <c r="K1108" s="14">
        <v>12800</v>
      </c>
      <c r="L1108" s="20">
        <v>10000</v>
      </c>
    </row>
    <row r="1109" spans="1:12" ht="24">
      <c r="A1109" s="5">
        <v>1105</v>
      </c>
      <c r="B1109" s="6" t="s">
        <v>674</v>
      </c>
      <c r="C1109" s="7" t="s">
        <v>388</v>
      </c>
      <c r="D1109" s="7" t="s">
        <v>50</v>
      </c>
      <c r="E1109" s="5" t="s">
        <v>611</v>
      </c>
      <c r="F1109" s="5">
        <f>VLOOKUP(C1109,'[1]7、重新确认支持的项目列表'!$C:$E,2,FALSE)</f>
        <v>4451965428</v>
      </c>
      <c r="G1109" s="5">
        <f>IFERROR(VLOOKUP(C1109,'[2]企业经营情况表（市场监管局）'!R$1:S$23,2,FALSE),0)</f>
        <v>0</v>
      </c>
      <c r="H1109" s="5">
        <v>0</v>
      </c>
      <c r="I1109" s="13">
        <v>33800</v>
      </c>
      <c r="J1109" s="14">
        <v>10000</v>
      </c>
      <c r="K1109" s="14">
        <v>30800</v>
      </c>
      <c r="L1109" s="20">
        <v>10000</v>
      </c>
    </row>
    <row r="1110" spans="1:12" ht="24">
      <c r="A1110" s="5">
        <v>1106</v>
      </c>
      <c r="B1110" s="6" t="s">
        <v>612</v>
      </c>
      <c r="C1110" s="7" t="s">
        <v>996</v>
      </c>
      <c r="D1110" s="7" t="s">
        <v>50</v>
      </c>
      <c r="E1110" s="5" t="s">
        <v>611</v>
      </c>
      <c r="F1110" s="5" t="str">
        <f>VLOOKUP(C1110,'[1]7、重新确认支持的项目列表'!$C:$E,2,FALSE)</f>
        <v>4401966DY1</v>
      </c>
      <c r="G1110" s="5">
        <f>IFERROR(VLOOKUP(C1110,'[2]企业经营情况表（市场监管局）'!R$1:S$23,2,FALSE),0)</f>
        <v>0</v>
      </c>
      <c r="H1110" s="5">
        <f>VLOOKUP(C1110,'[1]7、重新确认支持的项目列表'!$C:$E,3,FALSE)</f>
        <v>1.0365</v>
      </c>
      <c r="I1110" s="13">
        <v>19833</v>
      </c>
      <c r="J1110" s="14">
        <v>10000</v>
      </c>
      <c r="K1110" s="14">
        <v>19833</v>
      </c>
      <c r="L1110" s="20">
        <v>10000</v>
      </c>
    </row>
    <row r="1111" spans="1:12" ht="24">
      <c r="A1111" s="5">
        <v>1107</v>
      </c>
      <c r="B1111" s="6" t="s">
        <v>685</v>
      </c>
      <c r="C1111" s="7" t="s">
        <v>389</v>
      </c>
      <c r="D1111" s="7" t="s">
        <v>50</v>
      </c>
      <c r="E1111" s="5" t="s">
        <v>611</v>
      </c>
      <c r="F1111" s="5" t="str">
        <f>VLOOKUP(C1111,'[1]7、重新确认支持的项目列表'!$C:$E,2,FALSE)</f>
        <v>4401960GTH</v>
      </c>
      <c r="G1111" s="5">
        <f>IFERROR(VLOOKUP(C1111,'[2]企业经营情况表（市场监管局）'!R$1:S$23,2,FALSE),0)</f>
        <v>0</v>
      </c>
      <c r="H1111" s="5">
        <f>VLOOKUP(C1111,'[1]7、重新确认支持的项目列表'!$C:$E,3,FALSE)</f>
        <v>126.1664</v>
      </c>
      <c r="I1111" s="13">
        <v>33800</v>
      </c>
      <c r="J1111" s="14">
        <v>10000</v>
      </c>
      <c r="K1111" s="14">
        <v>30800</v>
      </c>
      <c r="L1111" s="20">
        <v>10000</v>
      </c>
    </row>
    <row r="1112" spans="1:12" ht="24">
      <c r="A1112" s="5">
        <v>1108</v>
      </c>
      <c r="B1112" s="6" t="s">
        <v>627</v>
      </c>
      <c r="C1112" s="7" t="s">
        <v>997</v>
      </c>
      <c r="D1112" s="7" t="s">
        <v>50</v>
      </c>
      <c r="E1112" s="5" t="s">
        <v>611</v>
      </c>
      <c r="F1112" s="5" t="str">
        <f>VLOOKUP(C1112,'[1]7、重新确认支持的项目列表'!$C:$E,2,FALSE)</f>
        <v>4401960GSH</v>
      </c>
      <c r="G1112" s="5">
        <f>IFERROR(VLOOKUP(C1112,'[2]企业经营情况表（市场监管局）'!R$1:S$23,2,FALSE),0)</f>
        <v>0</v>
      </c>
      <c r="H1112" s="5">
        <f>VLOOKUP(C1112,'[1]7、重新确认支持的项目列表'!$C:$E,3,FALSE)</f>
        <v>2066.8330000000001</v>
      </c>
      <c r="I1112" s="13">
        <v>12800</v>
      </c>
      <c r="J1112" s="14">
        <v>10000</v>
      </c>
      <c r="K1112" s="14">
        <v>12800</v>
      </c>
      <c r="L1112" s="20">
        <v>10000</v>
      </c>
    </row>
    <row r="1113" spans="1:12" ht="24">
      <c r="A1113" s="5">
        <v>1109</v>
      </c>
      <c r="B1113" s="6" t="s">
        <v>615</v>
      </c>
      <c r="C1113" s="7" t="s">
        <v>997</v>
      </c>
      <c r="D1113" s="7" t="s">
        <v>50</v>
      </c>
      <c r="E1113" s="5" t="s">
        <v>611</v>
      </c>
      <c r="F1113" s="5" t="str">
        <f>VLOOKUP(C1113,'[1]7、重新确认支持的项目列表'!$C:$E,2,FALSE)</f>
        <v>4401960GSH</v>
      </c>
      <c r="G1113" s="5">
        <f>IFERROR(VLOOKUP(C1113,'[2]企业经营情况表（市场监管局）'!R$1:S$23,2,FALSE),0)</f>
        <v>0</v>
      </c>
      <c r="H1113" s="5">
        <f>VLOOKUP(C1113,'[1]7、重新确认支持的项目列表'!$C:$E,3,FALSE)</f>
        <v>2066.8330000000001</v>
      </c>
      <c r="I1113" s="13">
        <v>12800</v>
      </c>
      <c r="J1113" s="14">
        <v>10000</v>
      </c>
      <c r="K1113" s="14">
        <v>12800</v>
      </c>
      <c r="L1113" s="20">
        <v>10000</v>
      </c>
    </row>
    <row r="1114" spans="1:12" ht="24">
      <c r="A1114" s="5">
        <v>1110</v>
      </c>
      <c r="B1114" s="6" t="s">
        <v>658</v>
      </c>
      <c r="C1114" s="7" t="s">
        <v>997</v>
      </c>
      <c r="D1114" s="7" t="s">
        <v>50</v>
      </c>
      <c r="E1114" s="5" t="s">
        <v>611</v>
      </c>
      <c r="F1114" s="5" t="str">
        <f>VLOOKUP(C1114,'[1]7、重新确认支持的项目列表'!$C:$E,2,FALSE)</f>
        <v>4401960GSH</v>
      </c>
      <c r="G1114" s="5">
        <f>IFERROR(VLOOKUP(C1114,'[2]企业经营情况表（市场监管局）'!R$1:S$23,2,FALSE),0)</f>
        <v>0</v>
      </c>
      <c r="H1114" s="5">
        <f>VLOOKUP(C1114,'[1]7、重新确认支持的项目列表'!$C:$E,3,FALSE)</f>
        <v>2066.8330000000001</v>
      </c>
      <c r="I1114" s="13">
        <v>12800</v>
      </c>
      <c r="J1114" s="14">
        <v>10000</v>
      </c>
      <c r="K1114" s="14">
        <v>12800</v>
      </c>
      <c r="L1114" s="20">
        <v>10000</v>
      </c>
    </row>
    <row r="1115" spans="1:12" ht="24">
      <c r="A1115" s="5">
        <v>1111</v>
      </c>
      <c r="B1115" s="6" t="s">
        <v>624</v>
      </c>
      <c r="C1115" s="7" t="s">
        <v>997</v>
      </c>
      <c r="D1115" s="7" t="s">
        <v>50</v>
      </c>
      <c r="E1115" s="5" t="s">
        <v>611</v>
      </c>
      <c r="F1115" s="5" t="str">
        <f>VLOOKUP(C1115,'[1]7、重新确认支持的项目列表'!$C:$E,2,FALSE)</f>
        <v>4401960GSH</v>
      </c>
      <c r="G1115" s="5">
        <f>IFERROR(VLOOKUP(C1115,'[2]企业经营情况表（市场监管局）'!R$1:S$23,2,FALSE),0)</f>
        <v>0</v>
      </c>
      <c r="H1115" s="5">
        <f>VLOOKUP(C1115,'[1]7、重新确认支持的项目列表'!$C:$E,3,FALSE)</f>
        <v>2066.8330000000001</v>
      </c>
      <c r="I1115" s="13">
        <v>12800</v>
      </c>
      <c r="J1115" s="14">
        <v>10000</v>
      </c>
      <c r="K1115" s="14">
        <v>12800</v>
      </c>
      <c r="L1115" s="20">
        <v>10000</v>
      </c>
    </row>
    <row r="1116" spans="1:12">
      <c r="A1116" s="5">
        <v>1112</v>
      </c>
      <c r="B1116" s="6" t="s">
        <v>627</v>
      </c>
      <c r="C1116" s="7" t="s">
        <v>998</v>
      </c>
      <c r="D1116" s="7" t="s">
        <v>50</v>
      </c>
      <c r="E1116" s="5" t="s">
        <v>611</v>
      </c>
      <c r="F1116" s="5">
        <f>VLOOKUP(C1116,'[1]7、重新确认支持的项目列表'!$C:$E,2,FALSE)</f>
        <v>4430966044</v>
      </c>
      <c r="G1116" s="5">
        <f>IFERROR(VLOOKUP(C1116,'[2]企业经营情况表（市场监管局）'!R$1:S$23,2,FALSE),0)</f>
        <v>0</v>
      </c>
      <c r="H1116" s="5">
        <f>VLOOKUP(C1116,'[1]7、重新确认支持的项目列表'!$C:$E,3,FALSE)</f>
        <v>23.206600000000002</v>
      </c>
      <c r="I1116" s="13">
        <v>12800</v>
      </c>
      <c r="J1116" s="14">
        <v>10000</v>
      </c>
      <c r="K1116" s="14">
        <v>12800</v>
      </c>
      <c r="L1116" s="20">
        <v>10000</v>
      </c>
    </row>
    <row r="1117" spans="1:12">
      <c r="A1117" s="5">
        <v>1113</v>
      </c>
      <c r="B1117" s="6" t="s">
        <v>658</v>
      </c>
      <c r="C1117" s="7" t="s">
        <v>998</v>
      </c>
      <c r="D1117" s="7" t="s">
        <v>50</v>
      </c>
      <c r="E1117" s="5" t="s">
        <v>611</v>
      </c>
      <c r="F1117" s="5">
        <f>VLOOKUP(C1117,'[1]7、重新确认支持的项目列表'!$C:$E,2,FALSE)</f>
        <v>4430966044</v>
      </c>
      <c r="G1117" s="5">
        <f>IFERROR(VLOOKUP(C1117,'[2]企业经营情况表（市场监管局）'!R$1:S$23,2,FALSE),0)</f>
        <v>0</v>
      </c>
      <c r="H1117" s="5">
        <f>VLOOKUP(C1117,'[1]7、重新确认支持的项目列表'!$C:$E,3,FALSE)</f>
        <v>23.206600000000002</v>
      </c>
      <c r="I1117" s="13">
        <v>12800</v>
      </c>
      <c r="J1117" s="14">
        <v>10000</v>
      </c>
      <c r="K1117" s="14">
        <v>12800</v>
      </c>
      <c r="L1117" s="20">
        <v>10000</v>
      </c>
    </row>
    <row r="1118" spans="1:12" ht="24">
      <c r="A1118" s="5">
        <v>1114</v>
      </c>
      <c r="B1118" s="6" t="s">
        <v>613</v>
      </c>
      <c r="C1118" s="7" t="s">
        <v>999</v>
      </c>
      <c r="D1118" s="7" t="s">
        <v>50</v>
      </c>
      <c r="E1118" s="5" t="s">
        <v>611</v>
      </c>
      <c r="F1118" s="5" t="str">
        <f>VLOOKUP(C1118,'[1]7、重新确认支持的项目列表'!$C:$E,2,FALSE)</f>
        <v>4401960K8G</v>
      </c>
      <c r="G1118" s="5">
        <f>IFERROR(VLOOKUP(C1118,'[2]企业经营情况表（市场监管局）'!R$1:S$23,2,FALSE),0)</f>
        <v>0</v>
      </c>
      <c r="H1118" s="5">
        <f>VLOOKUP(C1118,'[1]7、重新确认支持的项目列表'!$C:$E,3,FALSE)</f>
        <v>0</v>
      </c>
      <c r="I1118" s="13">
        <v>12800</v>
      </c>
      <c r="J1118" s="14">
        <v>10000</v>
      </c>
      <c r="K1118" s="14">
        <v>12800</v>
      </c>
      <c r="L1118" s="20">
        <v>10000</v>
      </c>
    </row>
    <row r="1119" spans="1:12" ht="24">
      <c r="A1119" s="5">
        <v>1115</v>
      </c>
      <c r="B1119" s="6" t="s">
        <v>617</v>
      </c>
      <c r="C1119" s="7" t="s">
        <v>1000</v>
      </c>
      <c r="D1119" s="7" t="s">
        <v>50</v>
      </c>
      <c r="E1119" s="5" t="s">
        <v>611</v>
      </c>
      <c r="F1119" s="5" t="str">
        <f>VLOOKUP(C1119,'[1]7、重新确认支持的项目列表'!$C:$E,2,FALSE)</f>
        <v>4401960CJG</v>
      </c>
      <c r="G1119" s="5">
        <f>IFERROR(VLOOKUP(C1119,'[2]企业经营情况表（市场监管局）'!R$1:S$23,2,FALSE),0)</f>
        <v>0</v>
      </c>
      <c r="H1119" s="5">
        <f>VLOOKUP(C1119,'[1]7、重新确认支持的项目列表'!$C:$E,3,FALSE)</f>
        <v>0</v>
      </c>
      <c r="I1119" s="13">
        <v>12800</v>
      </c>
      <c r="J1119" s="14">
        <v>10000</v>
      </c>
      <c r="K1119" s="14">
        <v>12800</v>
      </c>
      <c r="L1119" s="20">
        <v>10000</v>
      </c>
    </row>
    <row r="1120" spans="1:12" ht="24">
      <c r="A1120" s="5">
        <v>1116</v>
      </c>
      <c r="B1120" s="6" t="s">
        <v>625</v>
      </c>
      <c r="C1120" s="7" t="s">
        <v>1001</v>
      </c>
      <c r="D1120" s="7" t="s">
        <v>50</v>
      </c>
      <c r="E1120" s="5" t="s">
        <v>611</v>
      </c>
      <c r="F1120" s="5" t="str">
        <f>VLOOKUP(C1120,'[1]7、重新确认支持的项目列表'!$C:$E,2,FALSE)</f>
        <v>44019669HD</v>
      </c>
      <c r="G1120" s="5">
        <f>IFERROR(VLOOKUP(C1120,'[2]企业经营情况表（市场监管局）'!R$1:S$23,2,FALSE),0)</f>
        <v>0</v>
      </c>
      <c r="H1120" s="5">
        <f>VLOOKUP(C1120,'[1]7、重新确认支持的项目列表'!$C:$E,3,FALSE)</f>
        <v>0.51200000000000001</v>
      </c>
      <c r="I1120" s="13">
        <v>21933</v>
      </c>
      <c r="J1120" s="14">
        <v>10000</v>
      </c>
      <c r="K1120" s="14">
        <v>21933.33</v>
      </c>
      <c r="L1120" s="20">
        <v>10000</v>
      </c>
    </row>
    <row r="1121" spans="1:12" ht="24">
      <c r="A1121" s="5">
        <v>1117</v>
      </c>
      <c r="B1121" s="6" t="s">
        <v>648</v>
      </c>
      <c r="C1121" s="7" t="s">
        <v>1001</v>
      </c>
      <c r="D1121" s="7" t="s">
        <v>50</v>
      </c>
      <c r="E1121" s="5" t="s">
        <v>611</v>
      </c>
      <c r="F1121" s="5" t="str">
        <f>VLOOKUP(C1121,'[1]7、重新确认支持的项目列表'!$C:$E,2,FALSE)</f>
        <v>44019669HD</v>
      </c>
      <c r="G1121" s="5">
        <f>IFERROR(VLOOKUP(C1121,'[2]企业经营情况表（市场监管局）'!R$1:S$23,2,FALSE),0)</f>
        <v>0</v>
      </c>
      <c r="H1121" s="5">
        <f>VLOOKUP(C1121,'[1]7、重新确认支持的项目列表'!$C:$E,3,FALSE)</f>
        <v>0.51200000000000001</v>
      </c>
      <c r="I1121" s="13">
        <v>21933</v>
      </c>
      <c r="J1121" s="14">
        <v>10000</v>
      </c>
      <c r="K1121" s="14">
        <v>21933.33</v>
      </c>
      <c r="L1121" s="20">
        <v>10000</v>
      </c>
    </row>
    <row r="1122" spans="1:12" ht="24">
      <c r="A1122" s="5">
        <v>1118</v>
      </c>
      <c r="B1122" s="6" t="s">
        <v>624</v>
      </c>
      <c r="C1122" s="7" t="s">
        <v>1002</v>
      </c>
      <c r="D1122" s="7" t="s">
        <v>50</v>
      </c>
      <c r="E1122" s="5" t="s">
        <v>611</v>
      </c>
      <c r="F1122" s="5" t="str">
        <f>VLOOKUP(C1122,'[1]7、重新确认支持的项目列表'!$C:$E,2,FALSE)</f>
        <v>4401966F0U</v>
      </c>
      <c r="G1122" s="5">
        <f>IFERROR(VLOOKUP(C1122,'[2]企业经营情况表（市场监管局）'!R$1:S$23,2,FALSE),0)</f>
        <v>0</v>
      </c>
      <c r="H1122" s="5">
        <f>VLOOKUP(C1122,'[1]7、重新确认支持的项目列表'!$C:$E,3,FALSE)</f>
        <v>0</v>
      </c>
      <c r="I1122" s="13">
        <v>12800</v>
      </c>
      <c r="J1122" s="14">
        <v>10000</v>
      </c>
      <c r="K1122" s="14">
        <v>12800</v>
      </c>
      <c r="L1122" s="20">
        <v>10000</v>
      </c>
    </row>
    <row r="1123" spans="1:12" ht="24">
      <c r="A1123" s="5">
        <v>1119</v>
      </c>
      <c r="B1123" s="6" t="s">
        <v>615</v>
      </c>
      <c r="C1123" s="7" t="s">
        <v>1003</v>
      </c>
      <c r="D1123" s="7" t="s">
        <v>50</v>
      </c>
      <c r="E1123" s="5" t="s">
        <v>611</v>
      </c>
      <c r="F1123" s="5" t="str">
        <f>VLOOKUP(C1123,'[1]7、重新确认支持的项目列表'!$C:$E,2,FALSE)</f>
        <v>44019671FE</v>
      </c>
      <c r="G1123" s="5">
        <f>IFERROR(VLOOKUP(C1123,'[2]企业经营情况表（市场监管局）'!R$1:S$23,2,FALSE),0)</f>
        <v>0</v>
      </c>
      <c r="H1123" s="5">
        <f>VLOOKUP(C1123,'[1]7、重新确认支持的项目列表'!$C:$E,3,FALSE)</f>
        <v>156.28540000000001</v>
      </c>
      <c r="I1123" s="13">
        <v>10800</v>
      </c>
      <c r="J1123" s="14">
        <v>10000</v>
      </c>
      <c r="K1123" s="14">
        <v>12800</v>
      </c>
      <c r="L1123" s="20">
        <v>10000</v>
      </c>
    </row>
    <row r="1124" spans="1:12" ht="24">
      <c r="A1124" s="5">
        <v>1120</v>
      </c>
      <c r="B1124" s="6" t="s">
        <v>624</v>
      </c>
      <c r="C1124" s="7" t="s">
        <v>1003</v>
      </c>
      <c r="D1124" s="7" t="s">
        <v>50</v>
      </c>
      <c r="E1124" s="5" t="s">
        <v>611</v>
      </c>
      <c r="F1124" s="5" t="str">
        <f>VLOOKUP(C1124,'[1]7、重新确认支持的项目列表'!$C:$E,2,FALSE)</f>
        <v>44019671FE</v>
      </c>
      <c r="G1124" s="5">
        <f>IFERROR(VLOOKUP(C1124,'[2]企业经营情况表（市场监管局）'!R$1:S$23,2,FALSE),0)</f>
        <v>0</v>
      </c>
      <c r="H1124" s="5">
        <f>VLOOKUP(C1124,'[1]7、重新确认支持的项目列表'!$C:$E,3,FALSE)</f>
        <v>156.28540000000001</v>
      </c>
      <c r="I1124" s="13">
        <v>10800</v>
      </c>
      <c r="J1124" s="14">
        <v>10000</v>
      </c>
      <c r="K1124" s="14">
        <v>12800</v>
      </c>
      <c r="L1124" s="20">
        <v>10000</v>
      </c>
    </row>
    <row r="1125" spans="1:12" ht="24">
      <c r="A1125" s="5">
        <v>1121</v>
      </c>
      <c r="B1125" s="6" t="s">
        <v>618</v>
      </c>
      <c r="C1125" s="7" t="s">
        <v>1003</v>
      </c>
      <c r="D1125" s="7" t="s">
        <v>50</v>
      </c>
      <c r="E1125" s="5" t="s">
        <v>611</v>
      </c>
      <c r="F1125" s="5" t="str">
        <f>VLOOKUP(C1125,'[1]7、重新确认支持的项目列表'!$C:$E,2,FALSE)</f>
        <v>44019671FE</v>
      </c>
      <c r="G1125" s="5">
        <f>IFERROR(VLOOKUP(C1125,'[2]企业经营情况表（市场监管局）'!R$1:S$23,2,FALSE),0)</f>
        <v>0</v>
      </c>
      <c r="H1125" s="5">
        <f>VLOOKUP(C1125,'[1]7、重新确认支持的项目列表'!$C:$E,3,FALSE)</f>
        <v>156.28540000000001</v>
      </c>
      <c r="I1125" s="13">
        <v>10800</v>
      </c>
      <c r="J1125" s="14">
        <v>10000</v>
      </c>
      <c r="K1125" s="14">
        <v>12800</v>
      </c>
      <c r="L1125" s="20">
        <v>10000</v>
      </c>
    </row>
    <row r="1126" spans="1:12" ht="24">
      <c r="A1126" s="5">
        <v>1122</v>
      </c>
      <c r="B1126" s="6" t="s">
        <v>685</v>
      </c>
      <c r="C1126" s="7" t="s">
        <v>391</v>
      </c>
      <c r="D1126" s="7" t="s">
        <v>50</v>
      </c>
      <c r="E1126" s="5" t="s">
        <v>611</v>
      </c>
      <c r="F1126" s="5" t="str">
        <f>VLOOKUP(C1126,'[1]7、重新确认支持的项目列表'!$C:$E,2,FALSE)</f>
        <v>44019691A8</v>
      </c>
      <c r="G1126" s="5">
        <f>IFERROR(VLOOKUP(C1126,'[2]企业经营情况表（市场监管局）'!R$1:S$23,2,FALSE),0)</f>
        <v>0</v>
      </c>
      <c r="H1126" s="5">
        <f>VLOOKUP(C1126,'[1]7、重新确认支持的项目列表'!$C:$E,3,FALSE)</f>
        <v>1493.0841</v>
      </c>
      <c r="I1126" s="13">
        <v>33800</v>
      </c>
      <c r="J1126" s="14">
        <v>10000</v>
      </c>
      <c r="K1126" s="14">
        <v>30800</v>
      </c>
      <c r="L1126" s="20">
        <v>10000</v>
      </c>
    </row>
    <row r="1127" spans="1:12" ht="24">
      <c r="A1127" s="5">
        <v>1123</v>
      </c>
      <c r="B1127" s="6" t="s">
        <v>672</v>
      </c>
      <c r="C1127" s="7" t="s">
        <v>391</v>
      </c>
      <c r="D1127" s="7" t="s">
        <v>50</v>
      </c>
      <c r="E1127" s="5" t="s">
        <v>611</v>
      </c>
      <c r="F1127" s="5" t="str">
        <f>VLOOKUP(C1127,'[1]7、重新确认支持的项目列表'!$C:$E,2,FALSE)</f>
        <v>44019691A8</v>
      </c>
      <c r="G1127" s="5">
        <f>IFERROR(VLOOKUP(C1127,'[2]企业经营情况表（市场监管局）'!R$1:S$23,2,FALSE),0)</f>
        <v>0</v>
      </c>
      <c r="H1127" s="5">
        <f>VLOOKUP(C1127,'[1]7、重新确认支持的项目列表'!$C:$E,3,FALSE)</f>
        <v>1493.0841</v>
      </c>
      <c r="I1127" s="13">
        <v>36800</v>
      </c>
      <c r="J1127" s="14">
        <v>10000</v>
      </c>
      <c r="K1127" s="14">
        <v>30800</v>
      </c>
      <c r="L1127" s="20">
        <v>10000</v>
      </c>
    </row>
    <row r="1128" spans="1:12" ht="24">
      <c r="A1128" s="5">
        <v>1124</v>
      </c>
      <c r="B1128" s="6" t="s">
        <v>624</v>
      </c>
      <c r="C1128" s="7" t="s">
        <v>1004</v>
      </c>
      <c r="D1128" s="7" t="s">
        <v>50</v>
      </c>
      <c r="E1128" s="5" t="s">
        <v>611</v>
      </c>
      <c r="F1128" s="5" t="str">
        <f>VLOOKUP(C1128,'[1]7、重新确认支持的项目列表'!$C:$E,2,FALSE)</f>
        <v>4401963CUK</v>
      </c>
      <c r="G1128" s="5">
        <f>IFERROR(VLOOKUP(C1128,'[2]企业经营情况表（市场监管局）'!R$1:S$23,2,FALSE),0)</f>
        <v>0</v>
      </c>
      <c r="H1128" s="5">
        <f>VLOOKUP(C1128,'[1]7、重新确认支持的项目列表'!$C:$E,3,FALSE)</f>
        <v>0</v>
      </c>
      <c r="I1128" s="13">
        <v>12800</v>
      </c>
      <c r="J1128" s="14">
        <v>10000</v>
      </c>
      <c r="K1128" s="14">
        <v>12800</v>
      </c>
      <c r="L1128" s="20">
        <v>10000</v>
      </c>
    </row>
    <row r="1129" spans="1:12" ht="24">
      <c r="A1129" s="5">
        <v>1125</v>
      </c>
      <c r="B1129" s="6" t="s">
        <v>624</v>
      </c>
      <c r="C1129" s="7" t="s">
        <v>1005</v>
      </c>
      <c r="D1129" s="7" t="s">
        <v>50</v>
      </c>
      <c r="E1129" s="5" t="s">
        <v>611</v>
      </c>
      <c r="F1129" s="5" t="str">
        <f>VLOOKUP(C1129,'[1]7、重新确认支持的项目列表'!$C:$E,2,FALSE)</f>
        <v>4401966KM7</v>
      </c>
      <c r="G1129" s="5">
        <f>IFERROR(VLOOKUP(C1129,'[2]企业经营情况表（市场监管局）'!R$1:S$23,2,FALSE),0)</f>
        <v>0</v>
      </c>
      <c r="H1129" s="5">
        <f>VLOOKUP(C1129,'[1]7、重新确认支持的项目列表'!$C:$E,3,FALSE)</f>
        <v>0.53669999999999995</v>
      </c>
      <c r="I1129" s="13">
        <v>12800</v>
      </c>
      <c r="J1129" s="14">
        <v>10000</v>
      </c>
      <c r="K1129" s="14">
        <v>12800</v>
      </c>
      <c r="L1129" s="20">
        <v>10000</v>
      </c>
    </row>
    <row r="1130" spans="1:12" ht="24">
      <c r="A1130" s="5">
        <v>1126</v>
      </c>
      <c r="B1130" s="6" t="s">
        <v>618</v>
      </c>
      <c r="C1130" s="7" t="s">
        <v>1005</v>
      </c>
      <c r="D1130" s="7" t="s">
        <v>50</v>
      </c>
      <c r="E1130" s="5" t="s">
        <v>611</v>
      </c>
      <c r="F1130" s="5" t="str">
        <f>VLOOKUP(C1130,'[1]7、重新确认支持的项目列表'!$C:$E,2,FALSE)</f>
        <v>4401966KM7</v>
      </c>
      <c r="G1130" s="5">
        <f>IFERROR(VLOOKUP(C1130,'[2]企业经营情况表（市场监管局）'!R$1:S$23,2,FALSE),0)</f>
        <v>0</v>
      </c>
      <c r="H1130" s="5">
        <f>VLOOKUP(C1130,'[1]7、重新确认支持的项目列表'!$C:$E,3,FALSE)</f>
        <v>0.53669999999999995</v>
      </c>
      <c r="I1130" s="13">
        <v>12800</v>
      </c>
      <c r="J1130" s="14">
        <v>10000</v>
      </c>
      <c r="K1130" s="14">
        <v>12800</v>
      </c>
      <c r="L1130" s="20">
        <v>10000</v>
      </c>
    </row>
    <row r="1131" spans="1:12" ht="24">
      <c r="A1131" s="5">
        <v>1127</v>
      </c>
      <c r="B1131" s="6" t="s">
        <v>615</v>
      </c>
      <c r="C1131" s="7" t="s">
        <v>1006</v>
      </c>
      <c r="D1131" s="7" t="s">
        <v>50</v>
      </c>
      <c r="E1131" s="5" t="s">
        <v>611</v>
      </c>
      <c r="F1131" s="5" t="str">
        <f>VLOOKUP(C1131,'[1]7、重新确认支持的项目列表'!$C:$E,2,FALSE)</f>
        <v>4401960MG4</v>
      </c>
      <c r="G1131" s="5">
        <f>IFERROR(VLOOKUP(C1131,'[2]企业经营情况表（市场监管局）'!R$1:S$23,2,FALSE),0)</f>
        <v>0</v>
      </c>
      <c r="H1131" s="5">
        <f>VLOOKUP(C1131,'[1]7、重新确认支持的项目列表'!$C:$E,3,FALSE)</f>
        <v>0</v>
      </c>
      <c r="I1131" s="13">
        <v>12800</v>
      </c>
      <c r="J1131" s="14">
        <v>10000</v>
      </c>
      <c r="K1131" s="14">
        <v>12800</v>
      </c>
      <c r="L1131" s="20">
        <v>10000</v>
      </c>
    </row>
    <row r="1132" spans="1:12" ht="24">
      <c r="A1132" s="5">
        <v>1128</v>
      </c>
      <c r="B1132" s="6" t="s">
        <v>615</v>
      </c>
      <c r="C1132" s="7" t="s">
        <v>1007</v>
      </c>
      <c r="D1132" s="7" t="s">
        <v>50</v>
      </c>
      <c r="E1132" s="5" t="s">
        <v>611</v>
      </c>
      <c r="F1132" s="5" t="str">
        <f>VLOOKUP(C1132,'[1]7、重新确认支持的项目列表'!$C:$E,2,FALSE)</f>
        <v>4401960QWG</v>
      </c>
      <c r="G1132" s="5">
        <f>IFERROR(VLOOKUP(C1132,'[2]企业经营情况表（市场监管局）'!R$1:S$23,2,FALSE),0)</f>
        <v>0</v>
      </c>
      <c r="H1132" s="5">
        <f>VLOOKUP(C1132,'[1]7、重新确认支持的项目列表'!$C:$E,3,FALSE)</f>
        <v>0</v>
      </c>
      <c r="I1132" s="13">
        <v>12800</v>
      </c>
      <c r="J1132" s="14">
        <v>10000</v>
      </c>
      <c r="K1132" s="14">
        <v>12800</v>
      </c>
      <c r="L1132" s="20">
        <v>10000</v>
      </c>
    </row>
    <row r="1133" spans="1:12" ht="24">
      <c r="A1133" s="5">
        <v>1129</v>
      </c>
      <c r="B1133" s="6" t="s">
        <v>615</v>
      </c>
      <c r="C1133" s="7" t="s">
        <v>1008</v>
      </c>
      <c r="D1133" s="7" t="s">
        <v>50</v>
      </c>
      <c r="E1133" s="5" t="s">
        <v>611</v>
      </c>
      <c r="F1133" s="5">
        <f>VLOOKUP(C1133,'[1]7、重新确认支持的项目列表'!$C:$E,2,FALSE)</f>
        <v>4401966202</v>
      </c>
      <c r="G1133" s="5">
        <f>IFERROR(VLOOKUP(C1133,'[2]企业经营情况表（市场监管局）'!R$1:S$23,2,FALSE),0)</f>
        <v>0</v>
      </c>
      <c r="H1133" s="5">
        <f>VLOOKUP(C1133,'[1]7、重新确认支持的项目列表'!$C:$E,3,FALSE)</f>
        <v>4106.5563000000002</v>
      </c>
      <c r="I1133" s="13">
        <v>12800</v>
      </c>
      <c r="J1133" s="14">
        <v>10000</v>
      </c>
      <c r="K1133" s="14">
        <v>12800</v>
      </c>
      <c r="L1133" s="20">
        <v>10000</v>
      </c>
    </row>
    <row r="1134" spans="1:12" ht="24">
      <c r="A1134" s="5">
        <v>1130</v>
      </c>
      <c r="B1134" s="6" t="s">
        <v>624</v>
      </c>
      <c r="C1134" s="7" t="s">
        <v>1008</v>
      </c>
      <c r="D1134" s="7" t="s">
        <v>50</v>
      </c>
      <c r="E1134" s="5" t="s">
        <v>611</v>
      </c>
      <c r="F1134" s="5">
        <f>VLOOKUP(C1134,'[1]7、重新确认支持的项目列表'!$C:$E,2,FALSE)</f>
        <v>4401966202</v>
      </c>
      <c r="G1134" s="5">
        <f>IFERROR(VLOOKUP(C1134,'[2]企业经营情况表（市场监管局）'!R$1:S$23,2,FALSE),0)</f>
        <v>0</v>
      </c>
      <c r="H1134" s="5">
        <f>VLOOKUP(C1134,'[1]7、重新确认支持的项目列表'!$C:$E,3,FALSE)</f>
        <v>4106.5563000000002</v>
      </c>
      <c r="I1134" s="13">
        <v>12800</v>
      </c>
      <c r="J1134" s="14">
        <v>10000</v>
      </c>
      <c r="K1134" s="14">
        <v>12800</v>
      </c>
      <c r="L1134" s="20">
        <v>10000</v>
      </c>
    </row>
    <row r="1135" spans="1:12" ht="24">
      <c r="A1135" s="5">
        <v>1131</v>
      </c>
      <c r="B1135" s="6" t="s">
        <v>627</v>
      </c>
      <c r="C1135" s="7" t="s">
        <v>1009</v>
      </c>
      <c r="D1135" s="7" t="s">
        <v>50</v>
      </c>
      <c r="E1135" s="5" t="s">
        <v>611</v>
      </c>
      <c r="F1135" s="5" t="str">
        <f>VLOOKUP(C1135,'[1]7、重新确认支持的项目列表'!$C:$E,2,FALSE)</f>
        <v>4401960HM3</v>
      </c>
      <c r="G1135" s="5">
        <f>IFERROR(VLOOKUP(C1135,'[2]企业经营情况表（市场监管局）'!R$1:S$23,2,FALSE),0)</f>
        <v>0</v>
      </c>
      <c r="H1135" s="5">
        <f>VLOOKUP(C1135,'[1]7、重新确认支持的项目列表'!$C:$E,3,FALSE)</f>
        <v>0</v>
      </c>
      <c r="I1135" s="13">
        <v>12800</v>
      </c>
      <c r="J1135" s="14">
        <v>10000</v>
      </c>
      <c r="K1135" s="14">
        <v>12800</v>
      </c>
      <c r="L1135" s="20">
        <v>10000</v>
      </c>
    </row>
    <row r="1136" spans="1:12" ht="36">
      <c r="A1136" s="5">
        <v>1132</v>
      </c>
      <c r="B1136" s="6" t="s">
        <v>985</v>
      </c>
      <c r="C1136" s="7" t="s">
        <v>1010</v>
      </c>
      <c r="D1136" s="7" t="s">
        <v>50</v>
      </c>
      <c r="E1136" s="5" t="s">
        <v>611</v>
      </c>
      <c r="F1136" s="5" t="str">
        <f>VLOOKUP(C1136,'[1]7、重新确认支持的项目列表'!$C:$E,2,FALSE)</f>
        <v>4401966FTY</v>
      </c>
      <c r="G1136" s="5">
        <f>IFERROR(VLOOKUP(C1136,'[2]企业经营情况表（市场监管局）'!R$1:S$23,2,FALSE),0)</f>
        <v>0</v>
      </c>
      <c r="H1136" s="5">
        <f>VLOOKUP(C1136,'[1]7、重新确认支持的项目列表'!$C:$E,3,FALSE)</f>
        <v>691.35730000000001</v>
      </c>
      <c r="I1136" s="13">
        <v>19800</v>
      </c>
      <c r="J1136" s="14">
        <v>10000</v>
      </c>
      <c r="K1136" s="14">
        <v>19800</v>
      </c>
      <c r="L1136" s="20">
        <v>10000</v>
      </c>
    </row>
    <row r="1137" spans="1:12" ht="24">
      <c r="A1137" s="5">
        <v>1133</v>
      </c>
      <c r="B1137" s="6" t="s">
        <v>1011</v>
      </c>
      <c r="C1137" s="7" t="s">
        <v>1012</v>
      </c>
      <c r="D1137" s="7" t="s">
        <v>50</v>
      </c>
      <c r="E1137" s="5" t="s">
        <v>611</v>
      </c>
      <c r="F1137" s="5" t="str">
        <f>VLOOKUP(C1137,'[1]7、重新确认支持的项目列表'!$C:$E,2,FALSE)</f>
        <v>4401963BBR</v>
      </c>
      <c r="G1137" s="5">
        <f>IFERROR(VLOOKUP(C1137,'[2]企业经营情况表（市场监管局）'!R$1:S$23,2,FALSE),0)</f>
        <v>0</v>
      </c>
      <c r="H1137" s="5">
        <f>VLOOKUP(C1137,'[1]7、重新确认支持的项目列表'!$C:$E,3,FALSE)</f>
        <v>1002.2101</v>
      </c>
      <c r="I1137" s="13">
        <v>13000</v>
      </c>
      <c r="J1137" s="14">
        <v>10000</v>
      </c>
      <c r="K1137" s="14">
        <v>13000</v>
      </c>
      <c r="L1137" s="20">
        <v>10000</v>
      </c>
    </row>
    <row r="1138" spans="1:12" ht="24">
      <c r="A1138" s="5">
        <v>1134</v>
      </c>
      <c r="B1138" s="6" t="s">
        <v>648</v>
      </c>
      <c r="C1138" s="7" t="s">
        <v>1012</v>
      </c>
      <c r="D1138" s="7" t="s">
        <v>50</v>
      </c>
      <c r="E1138" s="5" t="s">
        <v>611</v>
      </c>
      <c r="F1138" s="5" t="str">
        <f>VLOOKUP(C1138,'[1]7、重新确认支持的项目列表'!$C:$E,2,FALSE)</f>
        <v>4401963BBR</v>
      </c>
      <c r="G1138" s="5">
        <f>IFERROR(VLOOKUP(C1138,'[2]企业经营情况表（市场监管局）'!R$1:S$23,2,FALSE),0)</f>
        <v>0</v>
      </c>
      <c r="H1138" s="5">
        <f>VLOOKUP(C1138,'[1]7、重新确认支持的项目列表'!$C:$E,3,FALSE)</f>
        <v>1002.2101</v>
      </c>
      <c r="I1138" s="13">
        <v>13000</v>
      </c>
      <c r="J1138" s="14">
        <v>10000</v>
      </c>
      <c r="K1138" s="14">
        <v>13000</v>
      </c>
      <c r="L1138" s="20">
        <v>10000</v>
      </c>
    </row>
    <row r="1139" spans="1:12" ht="24">
      <c r="A1139" s="5">
        <v>1135</v>
      </c>
      <c r="B1139" s="6" t="s">
        <v>609</v>
      </c>
      <c r="C1139" s="7" t="s">
        <v>1012</v>
      </c>
      <c r="D1139" s="7" t="s">
        <v>50</v>
      </c>
      <c r="E1139" s="5" t="s">
        <v>611</v>
      </c>
      <c r="F1139" s="5" t="str">
        <f>VLOOKUP(C1139,'[1]7、重新确认支持的项目列表'!$C:$E,2,FALSE)</f>
        <v>4401963BBR</v>
      </c>
      <c r="G1139" s="5">
        <f>IFERROR(VLOOKUP(C1139,'[2]企业经营情况表（市场监管局）'!R$1:S$23,2,FALSE),0)</f>
        <v>0</v>
      </c>
      <c r="H1139" s="5">
        <f>VLOOKUP(C1139,'[1]7、重新确认支持的项目列表'!$C:$E,3,FALSE)</f>
        <v>1002.2101</v>
      </c>
      <c r="I1139" s="13">
        <v>13000</v>
      </c>
      <c r="J1139" s="14">
        <v>10000</v>
      </c>
      <c r="K1139" s="14">
        <v>13000</v>
      </c>
      <c r="L1139" s="20">
        <v>10000</v>
      </c>
    </row>
    <row r="1140" spans="1:12" ht="24">
      <c r="A1140" s="5">
        <v>1136</v>
      </c>
      <c r="B1140" s="6" t="s">
        <v>613</v>
      </c>
      <c r="C1140" s="7" t="s">
        <v>1013</v>
      </c>
      <c r="D1140" s="7" t="s">
        <v>50</v>
      </c>
      <c r="E1140" s="5" t="s">
        <v>611</v>
      </c>
      <c r="F1140" s="5" t="str">
        <f>VLOOKUP(C1140,'[1]7、重新确认支持的项目列表'!$C:$E,2,FALSE)</f>
        <v>4401960M7S</v>
      </c>
      <c r="G1140" s="5">
        <f>IFERROR(VLOOKUP(C1140,'[2]企业经营情况表（市场监管局）'!R$1:S$23,2,FALSE),0)</f>
        <v>0</v>
      </c>
      <c r="H1140" s="5">
        <f>VLOOKUP(C1140,'[1]7、重新确认支持的项目列表'!$C:$E,3,FALSE)</f>
        <v>0</v>
      </c>
      <c r="I1140" s="13">
        <v>12800</v>
      </c>
      <c r="J1140" s="14">
        <v>10000</v>
      </c>
      <c r="K1140" s="14">
        <v>12800</v>
      </c>
      <c r="L1140" s="20">
        <v>10000</v>
      </c>
    </row>
    <row r="1141" spans="1:12" ht="24">
      <c r="A1141" s="5">
        <v>1137</v>
      </c>
      <c r="B1141" s="6" t="s">
        <v>615</v>
      </c>
      <c r="C1141" s="7" t="s">
        <v>1014</v>
      </c>
      <c r="D1141" s="7" t="s">
        <v>50</v>
      </c>
      <c r="E1141" s="5" t="s">
        <v>611</v>
      </c>
      <c r="F1141" s="5" t="str">
        <f>VLOOKUP(C1141,'[1]7、重新确认支持的项目列表'!$C:$E,2,FALSE)</f>
        <v>无海关代码</v>
      </c>
      <c r="G1141" s="5">
        <f>IFERROR(VLOOKUP(C1141,'[2]企业经营情况表（市场监管局）'!R$1:S$23,2,FALSE),0)</f>
        <v>0</v>
      </c>
      <c r="H1141" s="5">
        <f>VLOOKUP(C1141,'[1]7、重新确认支持的项目列表'!$C:$E,3,FALSE)</f>
        <v>0</v>
      </c>
      <c r="I1141" s="13">
        <v>12800</v>
      </c>
      <c r="J1141" s="14">
        <v>10000</v>
      </c>
      <c r="K1141" s="14">
        <v>12800</v>
      </c>
      <c r="L1141" s="20">
        <v>10000</v>
      </c>
    </row>
    <row r="1142" spans="1:12" ht="24">
      <c r="A1142" s="5">
        <v>1138</v>
      </c>
      <c r="B1142" s="6" t="s">
        <v>644</v>
      </c>
      <c r="C1142" s="7" t="s">
        <v>1015</v>
      </c>
      <c r="D1142" s="7" t="s">
        <v>50</v>
      </c>
      <c r="E1142" s="5" t="s">
        <v>611</v>
      </c>
      <c r="F1142" s="5" t="str">
        <f>VLOOKUP(C1142,'[1]7、重新确认支持的项目列表'!$C:$E,2,FALSE)</f>
        <v>无海关代码</v>
      </c>
      <c r="G1142" s="5">
        <f>IFERROR(VLOOKUP(C1142,'[2]企业经营情况表（市场监管局）'!R$1:S$23,2,FALSE),0)</f>
        <v>0</v>
      </c>
      <c r="H1142" s="5">
        <f>VLOOKUP(C1142,'[1]7、重新确认支持的项目列表'!$C:$E,3,FALSE)</f>
        <v>0</v>
      </c>
      <c r="I1142" s="13">
        <v>21933</v>
      </c>
      <c r="J1142" s="14">
        <v>10000</v>
      </c>
      <c r="K1142" s="14">
        <v>21933.33</v>
      </c>
      <c r="L1142" s="20">
        <v>10000</v>
      </c>
    </row>
    <row r="1143" spans="1:12" ht="24">
      <c r="A1143" s="5">
        <v>1139</v>
      </c>
      <c r="B1143" s="6" t="s">
        <v>751</v>
      </c>
      <c r="C1143" s="7" t="s">
        <v>392</v>
      </c>
      <c r="D1143" s="7" t="s">
        <v>50</v>
      </c>
      <c r="E1143" s="5" t="s">
        <v>611</v>
      </c>
      <c r="F1143" s="5" t="str">
        <f>VLOOKUP(C1143,'[1]7、重新确认支持的项目列表'!$C:$E,2,FALSE)</f>
        <v>4401960E4A</v>
      </c>
      <c r="G1143" s="5">
        <f>IFERROR(VLOOKUP(C1143,'[2]企业经营情况表（市场监管局）'!R$1:S$23,2,FALSE),0)</f>
        <v>0</v>
      </c>
      <c r="H1143" s="5">
        <f>VLOOKUP(C1143,'[1]7、重新确认支持的项目列表'!$C:$E,3,FALSE)</f>
        <v>131.1086</v>
      </c>
      <c r="I1143" s="13">
        <v>25000</v>
      </c>
      <c r="J1143" s="14">
        <v>10000</v>
      </c>
      <c r="K1143" s="14">
        <v>22000</v>
      </c>
      <c r="L1143" s="20">
        <v>10000</v>
      </c>
    </row>
    <row r="1144" spans="1:12" ht="24">
      <c r="A1144" s="5">
        <v>1140</v>
      </c>
      <c r="B1144" s="6" t="s">
        <v>684</v>
      </c>
      <c r="C1144" s="7" t="s">
        <v>392</v>
      </c>
      <c r="D1144" s="7" t="s">
        <v>50</v>
      </c>
      <c r="E1144" s="5" t="s">
        <v>611</v>
      </c>
      <c r="F1144" s="5" t="str">
        <f>VLOOKUP(C1144,'[1]7、重新确认支持的项目列表'!$C:$E,2,FALSE)</f>
        <v>4401960E4A</v>
      </c>
      <c r="G1144" s="5">
        <f>IFERROR(VLOOKUP(C1144,'[2]企业经营情况表（市场监管局）'!R$1:S$23,2,FALSE),0)</f>
        <v>0</v>
      </c>
      <c r="H1144" s="5">
        <f>VLOOKUP(C1144,'[1]7、重新确认支持的项目列表'!$C:$E,3,FALSE)</f>
        <v>131.1086</v>
      </c>
      <c r="I1144" s="13">
        <v>25000</v>
      </c>
      <c r="J1144" s="14">
        <v>10000</v>
      </c>
      <c r="K1144" s="14">
        <v>22000</v>
      </c>
      <c r="L1144" s="20">
        <v>10000</v>
      </c>
    </row>
    <row r="1145" spans="1:12" ht="24">
      <c r="A1145" s="5">
        <v>1141</v>
      </c>
      <c r="B1145" s="6" t="s">
        <v>673</v>
      </c>
      <c r="C1145" s="7" t="s">
        <v>392</v>
      </c>
      <c r="D1145" s="7" t="s">
        <v>50</v>
      </c>
      <c r="E1145" s="5" t="s">
        <v>611</v>
      </c>
      <c r="F1145" s="5" t="str">
        <f>VLOOKUP(C1145,'[1]7、重新确认支持的项目列表'!$C:$E,2,FALSE)</f>
        <v>4401960E4A</v>
      </c>
      <c r="G1145" s="5">
        <f>IFERROR(VLOOKUP(C1145,'[2]企业经营情况表（市场监管局）'!R$1:S$23,2,FALSE),0)</f>
        <v>0</v>
      </c>
      <c r="H1145" s="5">
        <f>VLOOKUP(C1145,'[1]7、重新确认支持的项目列表'!$C:$E,3,FALSE)</f>
        <v>131.1086</v>
      </c>
      <c r="I1145" s="13">
        <v>25000</v>
      </c>
      <c r="J1145" s="14">
        <v>10000</v>
      </c>
      <c r="K1145" s="14">
        <v>22000</v>
      </c>
      <c r="L1145" s="20">
        <v>10000</v>
      </c>
    </row>
    <row r="1146" spans="1:12" ht="24">
      <c r="A1146" s="5">
        <v>1142</v>
      </c>
      <c r="B1146" s="8" t="s">
        <v>652</v>
      </c>
      <c r="C1146" s="7" t="s">
        <v>1016</v>
      </c>
      <c r="D1146" s="7" t="s">
        <v>62</v>
      </c>
      <c r="E1146" s="5" t="s">
        <v>611</v>
      </c>
      <c r="F1146" s="5" t="str">
        <f>VLOOKUP(C1146,'[1]7、重新确认支持的项目列表'!$C:$E,2,FALSE)</f>
        <v>4401966FAQ</v>
      </c>
      <c r="G1146" s="5">
        <f>IFERROR(VLOOKUP(C1146,'[2]企业经营情况表（市场监管局）'!R$1:S$23,2,FALSE),0)</f>
        <v>0</v>
      </c>
      <c r="H1146" s="5">
        <f>VLOOKUP(C1146,'[1]7、重新确认支持的项目列表'!$C:$E,3,FALSE)</f>
        <v>5.9700000000000003E-2</v>
      </c>
      <c r="I1146" s="13">
        <v>12800</v>
      </c>
      <c r="J1146" s="16">
        <v>10000</v>
      </c>
      <c r="K1146" s="16">
        <v>12800</v>
      </c>
      <c r="L1146" s="20">
        <v>10000</v>
      </c>
    </row>
    <row r="1147" spans="1:12" ht="24">
      <c r="A1147" s="5">
        <v>1143</v>
      </c>
      <c r="B1147" s="8" t="s">
        <v>624</v>
      </c>
      <c r="C1147" s="7" t="s">
        <v>1016</v>
      </c>
      <c r="D1147" s="7" t="s">
        <v>62</v>
      </c>
      <c r="E1147" s="5" t="s">
        <v>611</v>
      </c>
      <c r="F1147" s="5" t="str">
        <f>VLOOKUP(C1147,'[1]7、重新确认支持的项目列表'!$C:$E,2,FALSE)</f>
        <v>4401966FAQ</v>
      </c>
      <c r="G1147" s="5">
        <f>IFERROR(VLOOKUP(C1147,'[2]企业经营情况表（市场监管局）'!R$1:S$23,2,FALSE),0)</f>
        <v>0</v>
      </c>
      <c r="H1147" s="5">
        <f>VLOOKUP(C1147,'[1]7、重新确认支持的项目列表'!$C:$E,3,FALSE)</f>
        <v>5.9700000000000003E-2</v>
      </c>
      <c r="I1147" s="13">
        <v>12800</v>
      </c>
      <c r="J1147" s="16">
        <v>10000</v>
      </c>
      <c r="K1147" s="16">
        <v>12800</v>
      </c>
      <c r="L1147" s="20">
        <v>10000</v>
      </c>
    </row>
    <row r="1148" spans="1:12" ht="24">
      <c r="A1148" s="5">
        <v>1144</v>
      </c>
      <c r="B1148" s="8" t="s">
        <v>649</v>
      </c>
      <c r="C1148" s="7" t="s">
        <v>1017</v>
      </c>
      <c r="D1148" s="7" t="s">
        <v>62</v>
      </c>
      <c r="E1148" s="5" t="s">
        <v>611</v>
      </c>
      <c r="F1148" s="5" t="str">
        <f>VLOOKUP(C1148,'[1]7、重新确认支持的项目列表'!$C:$E,2,FALSE)</f>
        <v>4401963CUL</v>
      </c>
      <c r="G1148" s="5">
        <f>IFERROR(VLOOKUP(C1148,'[2]企业经营情况表（市场监管局）'!R$1:S$23,2,FALSE),0)</f>
        <v>0</v>
      </c>
      <c r="H1148" s="5">
        <f>VLOOKUP(C1148,'[1]7、重新确认支持的项目列表'!$C:$E,3,FALSE)</f>
        <v>882.58590000000004</v>
      </c>
      <c r="I1148" s="13">
        <v>12800</v>
      </c>
      <c r="J1148" s="16">
        <v>10000</v>
      </c>
      <c r="K1148" s="16">
        <v>12800</v>
      </c>
      <c r="L1148" s="20">
        <v>10000</v>
      </c>
    </row>
    <row r="1149" spans="1:12" ht="24">
      <c r="A1149" s="5">
        <v>1145</v>
      </c>
      <c r="B1149" s="8" t="s">
        <v>684</v>
      </c>
      <c r="C1149" s="7" t="s">
        <v>393</v>
      </c>
      <c r="D1149" s="7" t="s">
        <v>62</v>
      </c>
      <c r="E1149" s="5" t="s">
        <v>611</v>
      </c>
      <c r="F1149" s="5" t="str">
        <f>VLOOKUP(C1149,'[1]7、重新确认支持的项目列表'!$C:$E,2,FALSE)</f>
        <v>4401960BBK</v>
      </c>
      <c r="G1149" s="5">
        <f>IFERROR(VLOOKUP(C1149,'[2]企业经营情况表（市场监管局）'!R$1:S$23,2,FALSE),0)</f>
        <v>0</v>
      </c>
      <c r="H1149" s="5">
        <f>VLOOKUP(C1149,'[1]7、重新确认支持的项目列表'!$C:$E,3,FALSE)</f>
        <v>66.027699999999996</v>
      </c>
      <c r="I1149" s="13">
        <v>30800</v>
      </c>
      <c r="J1149" s="16">
        <v>10000</v>
      </c>
      <c r="K1149" s="16">
        <v>27800</v>
      </c>
      <c r="L1149" s="20">
        <v>10000</v>
      </c>
    </row>
    <row r="1150" spans="1:12" ht="24">
      <c r="A1150" s="5">
        <v>1146</v>
      </c>
      <c r="B1150" s="8" t="s">
        <v>648</v>
      </c>
      <c r="C1150" s="7" t="s">
        <v>1018</v>
      </c>
      <c r="D1150" s="7" t="s">
        <v>62</v>
      </c>
      <c r="E1150" s="5" t="s">
        <v>611</v>
      </c>
      <c r="F1150" s="5" t="str">
        <f>VLOOKUP(C1150,'[1]7、重新确认支持的项目列表'!$C:$E,2,FALSE)</f>
        <v>4401960AGN</v>
      </c>
      <c r="G1150" s="5">
        <f>IFERROR(VLOOKUP(C1150,'[2]企业经营情况表（市场监管局）'!R$1:S$23,2,FALSE),0)</f>
        <v>0</v>
      </c>
      <c r="H1150" s="5">
        <f>VLOOKUP(C1150,'[1]7、重新确认支持的项目列表'!$C:$E,3,FALSE)</f>
        <v>205.4769</v>
      </c>
      <c r="I1150" s="13">
        <v>22000</v>
      </c>
      <c r="J1150" s="16">
        <v>10000</v>
      </c>
      <c r="K1150" s="16">
        <v>22000</v>
      </c>
      <c r="L1150" s="20">
        <v>10000</v>
      </c>
    </row>
    <row r="1151" spans="1:12" ht="24">
      <c r="A1151" s="5">
        <v>1147</v>
      </c>
      <c r="B1151" s="8" t="s">
        <v>609</v>
      </c>
      <c r="C1151" s="7" t="s">
        <v>1018</v>
      </c>
      <c r="D1151" s="7" t="s">
        <v>62</v>
      </c>
      <c r="E1151" s="5" t="s">
        <v>611</v>
      </c>
      <c r="F1151" s="5" t="str">
        <f>VLOOKUP(C1151,'[1]7、重新确认支持的项目列表'!$C:$E,2,FALSE)</f>
        <v>4401960AGN</v>
      </c>
      <c r="G1151" s="5">
        <f>IFERROR(VLOOKUP(C1151,'[2]企业经营情况表（市场监管局）'!R$1:S$23,2,FALSE),0)</f>
        <v>0</v>
      </c>
      <c r="H1151" s="5">
        <f>VLOOKUP(C1151,'[1]7、重新确认支持的项目列表'!$C:$E,3,FALSE)</f>
        <v>205.4769</v>
      </c>
      <c r="I1151" s="13">
        <v>22000</v>
      </c>
      <c r="J1151" s="16">
        <v>10000</v>
      </c>
      <c r="K1151" s="16">
        <v>22000</v>
      </c>
      <c r="L1151" s="20">
        <v>10000</v>
      </c>
    </row>
    <row r="1152" spans="1:12" ht="24">
      <c r="A1152" s="5">
        <v>1148</v>
      </c>
      <c r="B1152" s="8" t="s">
        <v>613</v>
      </c>
      <c r="C1152" s="7" t="s">
        <v>1019</v>
      </c>
      <c r="D1152" s="7" t="s">
        <v>62</v>
      </c>
      <c r="E1152" s="5" t="s">
        <v>611</v>
      </c>
      <c r="F1152" s="5" t="str">
        <f>VLOOKUP(C1152,'[1]7、重新确认支持的项目列表'!$C:$E,2,FALSE)</f>
        <v>4401963E3N</v>
      </c>
      <c r="G1152" s="5">
        <f>IFERROR(VLOOKUP(C1152,'[2]企业经营情况表（市场监管局）'!R$1:S$23,2,FALSE),0)</f>
        <v>0</v>
      </c>
      <c r="H1152" s="5">
        <f>VLOOKUP(C1152,'[1]7、重新确认支持的项目列表'!$C:$E,3,FALSE)</f>
        <v>3239.7096999999999</v>
      </c>
      <c r="I1152" s="13">
        <v>12800</v>
      </c>
      <c r="J1152" s="16">
        <v>10000</v>
      </c>
      <c r="K1152" s="16">
        <v>12800</v>
      </c>
      <c r="L1152" s="20">
        <v>10000</v>
      </c>
    </row>
    <row r="1153" spans="1:12" ht="24">
      <c r="A1153" s="5">
        <v>1149</v>
      </c>
      <c r="B1153" s="8" t="s">
        <v>649</v>
      </c>
      <c r="C1153" s="7" t="s">
        <v>1019</v>
      </c>
      <c r="D1153" s="7" t="s">
        <v>62</v>
      </c>
      <c r="E1153" s="5" t="s">
        <v>611</v>
      </c>
      <c r="F1153" s="5" t="str">
        <f>VLOOKUP(C1153,'[1]7、重新确认支持的项目列表'!$C:$E,2,FALSE)</f>
        <v>4401963E3N</v>
      </c>
      <c r="G1153" s="5">
        <f>IFERROR(VLOOKUP(C1153,'[2]企业经营情况表（市场监管局）'!R$1:S$23,2,FALSE),0)</f>
        <v>0</v>
      </c>
      <c r="H1153" s="5">
        <f>VLOOKUP(C1153,'[1]7、重新确认支持的项目列表'!$C:$E,3,FALSE)</f>
        <v>3239.7096999999999</v>
      </c>
      <c r="I1153" s="13">
        <v>12800</v>
      </c>
      <c r="J1153" s="16">
        <v>10000</v>
      </c>
      <c r="K1153" s="16">
        <v>12800</v>
      </c>
      <c r="L1153" s="20">
        <v>10000</v>
      </c>
    </row>
    <row r="1154" spans="1:12" ht="24">
      <c r="A1154" s="5">
        <v>1150</v>
      </c>
      <c r="B1154" s="8" t="s">
        <v>618</v>
      </c>
      <c r="C1154" s="7" t="s">
        <v>1019</v>
      </c>
      <c r="D1154" s="7" t="s">
        <v>62</v>
      </c>
      <c r="E1154" s="5" t="s">
        <v>611</v>
      </c>
      <c r="F1154" s="5" t="str">
        <f>VLOOKUP(C1154,'[1]7、重新确认支持的项目列表'!$C:$E,2,FALSE)</f>
        <v>4401963E3N</v>
      </c>
      <c r="G1154" s="5">
        <f>IFERROR(VLOOKUP(C1154,'[2]企业经营情况表（市场监管局）'!R$1:S$23,2,FALSE),0)</f>
        <v>0</v>
      </c>
      <c r="H1154" s="5">
        <f>VLOOKUP(C1154,'[1]7、重新确认支持的项目列表'!$C:$E,3,FALSE)</f>
        <v>3239.7096999999999</v>
      </c>
      <c r="I1154" s="13">
        <v>12800</v>
      </c>
      <c r="J1154" s="16">
        <v>10000</v>
      </c>
      <c r="K1154" s="16">
        <v>12800</v>
      </c>
      <c r="L1154" s="20">
        <v>10000</v>
      </c>
    </row>
    <row r="1155" spans="1:12" ht="24">
      <c r="A1155" s="5">
        <v>1151</v>
      </c>
      <c r="B1155" s="8" t="s">
        <v>609</v>
      </c>
      <c r="C1155" s="7" t="s">
        <v>1020</v>
      </c>
      <c r="D1155" s="7" t="s">
        <v>62</v>
      </c>
      <c r="E1155" s="5" t="s">
        <v>611</v>
      </c>
      <c r="F1155" s="5">
        <f>VLOOKUP(C1155,'[1]7、重新确认支持的项目列表'!$C:$E,2,FALSE)</f>
        <v>4401965532</v>
      </c>
      <c r="G1155" s="5">
        <f>IFERROR(VLOOKUP(C1155,'[2]企业经营情况表（市场监管局）'!R$1:S$23,2,FALSE),0)</f>
        <v>0</v>
      </c>
      <c r="H1155" s="5">
        <f>VLOOKUP(C1155,'[1]7、重新确认支持的项目列表'!$C:$E,3,FALSE)</f>
        <v>7242.9025000000001</v>
      </c>
      <c r="I1155" s="13">
        <v>22000</v>
      </c>
      <c r="J1155" s="16">
        <v>10000</v>
      </c>
      <c r="K1155" s="16">
        <v>22000</v>
      </c>
      <c r="L1155" s="20">
        <v>10000</v>
      </c>
    </row>
    <row r="1156" spans="1:12" ht="24">
      <c r="A1156" s="5">
        <v>1152</v>
      </c>
      <c r="B1156" s="8" t="s">
        <v>794</v>
      </c>
      <c r="C1156" s="7" t="s">
        <v>1020</v>
      </c>
      <c r="D1156" s="7" t="s">
        <v>62</v>
      </c>
      <c r="E1156" s="5" t="s">
        <v>611</v>
      </c>
      <c r="F1156" s="5">
        <f>VLOOKUP(C1156,'[1]7、重新确认支持的项目列表'!$C:$E,2,FALSE)</f>
        <v>4401965532</v>
      </c>
      <c r="G1156" s="5">
        <f>IFERROR(VLOOKUP(C1156,'[2]企业经营情况表（市场监管局）'!R$1:S$23,2,FALSE),0)</f>
        <v>0</v>
      </c>
      <c r="H1156" s="5">
        <f>VLOOKUP(C1156,'[1]7、重新确认支持的项目列表'!$C:$E,3,FALSE)</f>
        <v>7242.9025000000001</v>
      </c>
      <c r="I1156" s="13">
        <v>22000</v>
      </c>
      <c r="J1156" s="16">
        <v>10000</v>
      </c>
      <c r="K1156" s="16">
        <v>22000</v>
      </c>
      <c r="L1156" s="20">
        <v>10000</v>
      </c>
    </row>
    <row r="1157" spans="1:12" ht="24">
      <c r="A1157" s="5">
        <v>1153</v>
      </c>
      <c r="B1157" s="8" t="s">
        <v>612</v>
      </c>
      <c r="C1157" s="7" t="s">
        <v>1020</v>
      </c>
      <c r="D1157" s="7" t="s">
        <v>62</v>
      </c>
      <c r="E1157" s="5" t="s">
        <v>611</v>
      </c>
      <c r="F1157" s="5">
        <f>VLOOKUP(C1157,'[1]7、重新确认支持的项目列表'!$C:$E,2,FALSE)</f>
        <v>4401965532</v>
      </c>
      <c r="G1157" s="5">
        <f>IFERROR(VLOOKUP(C1157,'[2]企业经营情况表（市场监管局）'!R$1:S$23,2,FALSE),0)</f>
        <v>0</v>
      </c>
      <c r="H1157" s="5">
        <f>VLOOKUP(C1157,'[1]7、重新确认支持的项目列表'!$C:$E,3,FALSE)</f>
        <v>7242.9025000000001</v>
      </c>
      <c r="I1157" s="13">
        <v>22000</v>
      </c>
      <c r="J1157" s="16">
        <v>10000</v>
      </c>
      <c r="K1157" s="16">
        <v>22000</v>
      </c>
      <c r="L1157" s="20">
        <v>10000</v>
      </c>
    </row>
    <row r="1158" spans="1:12" ht="24">
      <c r="A1158" s="5">
        <v>1154</v>
      </c>
      <c r="B1158" s="8" t="s">
        <v>624</v>
      </c>
      <c r="C1158" s="7" t="s">
        <v>1021</v>
      </c>
      <c r="D1158" s="7" t="s">
        <v>62</v>
      </c>
      <c r="E1158" s="5" t="s">
        <v>611</v>
      </c>
      <c r="F1158" s="5" t="str">
        <f>VLOOKUP(C1158,'[1]7、重新确认支持的项目列表'!$C:$E,2,FALSE)</f>
        <v>4401966KKK</v>
      </c>
      <c r="G1158" s="5">
        <f>IFERROR(VLOOKUP(C1158,'[2]企业经营情况表（市场监管局）'!R$1:S$23,2,FALSE),0)</f>
        <v>0</v>
      </c>
      <c r="H1158" s="5">
        <f>VLOOKUP(C1158,'[1]7、重新确认支持的项目列表'!$C:$E,3,FALSE)</f>
        <v>834.47929999999997</v>
      </c>
      <c r="I1158" s="13">
        <v>12800</v>
      </c>
      <c r="J1158" s="16">
        <v>10000</v>
      </c>
      <c r="K1158" s="16">
        <v>12800</v>
      </c>
      <c r="L1158" s="20">
        <v>10000</v>
      </c>
    </row>
    <row r="1159" spans="1:12" ht="24">
      <c r="A1159" s="5">
        <v>1155</v>
      </c>
      <c r="B1159" s="8" t="s">
        <v>625</v>
      </c>
      <c r="C1159" s="7" t="s">
        <v>394</v>
      </c>
      <c r="D1159" s="7" t="s">
        <v>62</v>
      </c>
      <c r="E1159" s="5" t="s">
        <v>611</v>
      </c>
      <c r="F1159" s="5" t="s">
        <v>183</v>
      </c>
      <c r="G1159" s="5">
        <f>IFERROR(VLOOKUP(C1159,'[2]企业经营情况表（市场监管局）'!R$1:S$23,2,FALSE),0)</f>
        <v>0</v>
      </c>
      <c r="H1159" s="5">
        <v>0</v>
      </c>
      <c r="I1159" s="13">
        <v>39933</v>
      </c>
      <c r="J1159" s="16">
        <v>10000</v>
      </c>
      <c r="K1159" s="16">
        <v>39933</v>
      </c>
      <c r="L1159" s="20">
        <v>10000</v>
      </c>
    </row>
    <row r="1160" spans="1:12" ht="24">
      <c r="A1160" s="5">
        <v>1156</v>
      </c>
      <c r="B1160" s="8" t="s">
        <v>624</v>
      </c>
      <c r="C1160" s="7" t="s">
        <v>1022</v>
      </c>
      <c r="D1160" s="7" t="s">
        <v>62</v>
      </c>
      <c r="E1160" s="5" t="s">
        <v>611</v>
      </c>
      <c r="F1160" s="5" t="str">
        <f>VLOOKUP(C1160,'[1]7、重新确认支持的项目列表'!$C:$E,2,FALSE)</f>
        <v>4401960AJ5</v>
      </c>
      <c r="G1160" s="5">
        <f>IFERROR(VLOOKUP(C1160,'[2]企业经营情况表（市场监管局）'!R$1:S$23,2,FALSE),0)</f>
        <v>0</v>
      </c>
      <c r="H1160" s="5">
        <f>VLOOKUP(C1160,'[1]7、重新确认支持的项目列表'!$C:$E,3,FALSE)</f>
        <v>0.19570000000000001</v>
      </c>
      <c r="I1160" s="13">
        <v>12800</v>
      </c>
      <c r="J1160" s="16">
        <v>10000</v>
      </c>
      <c r="K1160" s="16">
        <v>12800</v>
      </c>
      <c r="L1160" s="20">
        <v>10000</v>
      </c>
    </row>
    <row r="1161" spans="1:12" ht="24">
      <c r="A1161" s="5">
        <v>1157</v>
      </c>
      <c r="B1161" s="8" t="s">
        <v>613</v>
      </c>
      <c r="C1161" s="7" t="s">
        <v>1022</v>
      </c>
      <c r="D1161" s="7" t="s">
        <v>62</v>
      </c>
      <c r="E1161" s="5" t="s">
        <v>611</v>
      </c>
      <c r="F1161" s="5" t="str">
        <f>VLOOKUP(C1161,'[1]7、重新确认支持的项目列表'!$C:$E,2,FALSE)</f>
        <v>4401960AJ5</v>
      </c>
      <c r="G1161" s="5">
        <f>IFERROR(VLOOKUP(C1161,'[2]企业经营情况表（市场监管局）'!R$1:S$23,2,FALSE),0)</f>
        <v>0</v>
      </c>
      <c r="H1161" s="5">
        <f>VLOOKUP(C1161,'[1]7、重新确认支持的项目列表'!$C:$E,3,FALSE)</f>
        <v>0.19570000000000001</v>
      </c>
      <c r="I1161" s="13">
        <v>12800</v>
      </c>
      <c r="J1161" s="16">
        <v>10000</v>
      </c>
      <c r="K1161" s="16">
        <v>12800</v>
      </c>
      <c r="L1161" s="20">
        <v>10000</v>
      </c>
    </row>
    <row r="1162" spans="1:12" ht="24">
      <c r="A1162" s="5">
        <v>1158</v>
      </c>
      <c r="B1162" s="8" t="s">
        <v>624</v>
      </c>
      <c r="C1162" s="7" t="s">
        <v>1023</v>
      </c>
      <c r="D1162" s="7" t="s">
        <v>62</v>
      </c>
      <c r="E1162" s="5" t="s">
        <v>611</v>
      </c>
      <c r="F1162" s="5" t="str">
        <f>VLOOKUP(C1162,'[1]7、重新确认支持的项目列表'!$C:$E,2,FALSE)</f>
        <v>无海关代码</v>
      </c>
      <c r="G1162" s="5">
        <f>IFERROR(VLOOKUP(C1162,'[2]企业经营情况表（市场监管局）'!R$1:S$23,2,FALSE),0)</f>
        <v>0</v>
      </c>
      <c r="H1162" s="5">
        <f>VLOOKUP(C1162,'[1]7、重新确认支持的项目列表'!$C:$E,3,FALSE)</f>
        <v>0</v>
      </c>
      <c r="I1162" s="13">
        <v>12800</v>
      </c>
      <c r="J1162" s="16">
        <v>10000</v>
      </c>
      <c r="K1162" s="16">
        <v>12800</v>
      </c>
      <c r="L1162" s="20">
        <v>10000</v>
      </c>
    </row>
    <row r="1163" spans="1:12" ht="24">
      <c r="A1163" s="5">
        <v>1159</v>
      </c>
      <c r="B1163" s="8" t="s">
        <v>682</v>
      </c>
      <c r="C1163" s="7" t="s">
        <v>395</v>
      </c>
      <c r="D1163" s="7" t="s">
        <v>62</v>
      </c>
      <c r="E1163" s="5" t="s">
        <v>611</v>
      </c>
      <c r="F1163" s="5" t="str">
        <f>VLOOKUP(C1163,'[1]7、重新确认支持的项目列表'!$C:$E,2,FALSE)</f>
        <v>﻿4401960NY4</v>
      </c>
      <c r="G1163" s="5">
        <f>IFERROR(VLOOKUP(C1163,'[2]企业经营情况表（市场监管局）'!R$1:S$23,2,FALSE),0)</f>
        <v>0</v>
      </c>
      <c r="H1163" s="5">
        <v>0</v>
      </c>
      <c r="I1163" s="13">
        <v>36800</v>
      </c>
      <c r="J1163" s="16">
        <v>10000</v>
      </c>
      <c r="K1163" s="16">
        <v>33800</v>
      </c>
      <c r="L1163" s="20">
        <v>10000</v>
      </c>
    </row>
    <row r="1164" spans="1:12" ht="24">
      <c r="A1164" s="5">
        <v>1160</v>
      </c>
      <c r="B1164" s="8" t="s">
        <v>674</v>
      </c>
      <c r="C1164" s="7" t="s">
        <v>396</v>
      </c>
      <c r="D1164" s="7" t="s">
        <v>62</v>
      </c>
      <c r="E1164" s="5" t="s">
        <v>611</v>
      </c>
      <c r="F1164" s="5" t="str">
        <f>VLOOKUP(C1164,'[1]7、重新确认支持的项目列表'!$C:$E,2,FALSE)</f>
        <v>4401966FQ0</v>
      </c>
      <c r="G1164" s="5">
        <f>IFERROR(VLOOKUP(C1164,'[2]企业经营情况表（市场监管局）'!R$1:S$23,2,FALSE),0)</f>
        <v>0</v>
      </c>
      <c r="H1164" s="5">
        <f>VLOOKUP(C1164,'[1]7、重新确认支持的项目列表'!$C:$E,3,FALSE)</f>
        <v>120.01649999999999</v>
      </c>
      <c r="I1164" s="13">
        <v>34716.980000000003</v>
      </c>
      <c r="J1164" s="16">
        <v>10000</v>
      </c>
      <c r="K1164" s="16">
        <v>33800</v>
      </c>
      <c r="L1164" s="20">
        <v>10000</v>
      </c>
    </row>
    <row r="1165" spans="1:12" ht="24">
      <c r="A1165" s="5">
        <v>1161</v>
      </c>
      <c r="B1165" s="8" t="s">
        <v>672</v>
      </c>
      <c r="C1165" s="7" t="s">
        <v>397</v>
      </c>
      <c r="D1165" s="7" t="s">
        <v>62</v>
      </c>
      <c r="E1165" s="5" t="s">
        <v>611</v>
      </c>
      <c r="F1165" s="5" t="str">
        <f>VLOOKUP(C1165,'[1]7、重新确认支持的项目列表'!$C:$E,2,FALSE)</f>
        <v>﻿4401960J3J</v>
      </c>
      <c r="G1165" s="5">
        <f>IFERROR(VLOOKUP(C1165,'[2]企业经营情况表（市场监管局）'!R$1:S$23,2,FALSE),0)</f>
        <v>0</v>
      </c>
      <c r="H1165" s="5">
        <v>0</v>
      </c>
      <c r="I1165" s="13">
        <v>22800</v>
      </c>
      <c r="J1165" s="16">
        <v>10000</v>
      </c>
      <c r="K1165" s="16">
        <v>19800</v>
      </c>
      <c r="L1165" s="20">
        <v>10000</v>
      </c>
    </row>
    <row r="1166" spans="1:12" ht="24">
      <c r="A1166" s="5">
        <v>1162</v>
      </c>
      <c r="B1166" s="8" t="s">
        <v>670</v>
      </c>
      <c r="C1166" s="7" t="s">
        <v>1024</v>
      </c>
      <c r="D1166" s="7" t="s">
        <v>62</v>
      </c>
      <c r="E1166" s="5" t="s">
        <v>611</v>
      </c>
      <c r="F1166" s="5" t="str">
        <f>VLOOKUP(C1166,'[1]7、重新确认支持的项目列表'!$C:$E,2,FALSE)</f>
        <v>﻿4401966FJC</v>
      </c>
      <c r="G1166" s="5">
        <f>IFERROR(VLOOKUP(C1166,'[2]企业经营情况表（市场监管局）'!R$1:S$23,2,FALSE),0)</f>
        <v>0</v>
      </c>
      <c r="H1166" s="5">
        <f>VLOOKUP(C1166,'[1]7、重新确认支持的项目列表'!$C:$E,3,FALSE)</f>
        <v>0</v>
      </c>
      <c r="I1166" s="13">
        <v>32000</v>
      </c>
      <c r="J1166" s="16">
        <v>10000</v>
      </c>
      <c r="K1166" s="16">
        <v>29000</v>
      </c>
      <c r="L1166" s="20">
        <v>10000</v>
      </c>
    </row>
    <row r="1167" spans="1:12" ht="24">
      <c r="A1167" s="5">
        <v>1163</v>
      </c>
      <c r="B1167" s="8" t="s">
        <v>670</v>
      </c>
      <c r="C1167" s="7" t="s">
        <v>1025</v>
      </c>
      <c r="D1167" s="7" t="s">
        <v>62</v>
      </c>
      <c r="E1167" s="5" t="s">
        <v>611</v>
      </c>
      <c r="F1167" s="5" t="str">
        <f>VLOOKUP(C1167,'[1]7、重新确认支持的项目列表'!$C:$E,2,FALSE)</f>
        <v>4401963BYE</v>
      </c>
      <c r="G1167" s="5">
        <f>IFERROR(VLOOKUP(C1167,'[2]企业经营情况表（市场监管局）'!R$1:S$23,2,FALSE),0)</f>
        <v>0</v>
      </c>
      <c r="H1167" s="5">
        <f>VLOOKUP(C1167,'[1]7、重新确认支持的项目列表'!$C:$E,3,FALSE)</f>
        <v>996.21439999999996</v>
      </c>
      <c r="I1167" s="13">
        <v>30000</v>
      </c>
      <c r="J1167" s="16">
        <v>10000</v>
      </c>
      <c r="K1167" s="16">
        <v>27000</v>
      </c>
      <c r="L1167" s="20">
        <v>10000</v>
      </c>
    </row>
    <row r="1168" spans="1:12" ht="24">
      <c r="A1168" s="5">
        <v>1164</v>
      </c>
      <c r="B1168" s="8" t="s">
        <v>624</v>
      </c>
      <c r="C1168" s="7" t="s">
        <v>1026</v>
      </c>
      <c r="D1168" s="7" t="s">
        <v>62</v>
      </c>
      <c r="E1168" s="5" t="s">
        <v>611</v>
      </c>
      <c r="F1168" s="5">
        <f>VLOOKUP(C1168,'[1]7、重新确认支持的项目列表'!$C:$E,2,FALSE)</f>
        <v>4451963255</v>
      </c>
      <c r="G1168" s="5">
        <f>IFERROR(VLOOKUP(C1168,'[2]企业经营情况表（市场监管局）'!R$1:S$23,2,FALSE),0)</f>
        <v>0</v>
      </c>
      <c r="H1168" s="5">
        <f>VLOOKUP(C1168,'[1]7、重新确认支持的项目列表'!$C:$E,3,FALSE)</f>
        <v>414.8304</v>
      </c>
      <c r="I1168" s="13">
        <v>12800</v>
      </c>
      <c r="J1168" s="16">
        <v>10000</v>
      </c>
      <c r="K1168" s="16">
        <v>12800</v>
      </c>
      <c r="L1168" s="20">
        <v>10000</v>
      </c>
    </row>
    <row r="1169" spans="1:12" ht="24">
      <c r="A1169" s="5">
        <v>1165</v>
      </c>
      <c r="B1169" s="8" t="s">
        <v>618</v>
      </c>
      <c r="C1169" s="7" t="s">
        <v>1026</v>
      </c>
      <c r="D1169" s="7" t="s">
        <v>62</v>
      </c>
      <c r="E1169" s="5" t="s">
        <v>611</v>
      </c>
      <c r="F1169" s="5">
        <f>VLOOKUP(C1169,'[1]7、重新确认支持的项目列表'!$C:$E,2,FALSE)</f>
        <v>4451963255</v>
      </c>
      <c r="G1169" s="5">
        <f>IFERROR(VLOOKUP(C1169,'[2]企业经营情况表（市场监管局）'!R$1:S$23,2,FALSE),0)</f>
        <v>0</v>
      </c>
      <c r="H1169" s="5">
        <f>VLOOKUP(C1169,'[1]7、重新确认支持的项目列表'!$C:$E,3,FALSE)</f>
        <v>414.8304</v>
      </c>
      <c r="I1169" s="13">
        <v>12800</v>
      </c>
      <c r="J1169" s="16">
        <v>10000</v>
      </c>
      <c r="K1169" s="16">
        <v>12800</v>
      </c>
      <c r="L1169" s="20">
        <v>10000</v>
      </c>
    </row>
    <row r="1170" spans="1:12" ht="24">
      <c r="A1170" s="5">
        <v>1166</v>
      </c>
      <c r="B1170" s="8" t="s">
        <v>649</v>
      </c>
      <c r="C1170" s="7" t="s">
        <v>1026</v>
      </c>
      <c r="D1170" s="7" t="s">
        <v>62</v>
      </c>
      <c r="E1170" s="5" t="s">
        <v>611</v>
      </c>
      <c r="F1170" s="5">
        <f>VLOOKUP(C1170,'[1]7、重新确认支持的项目列表'!$C:$E,2,FALSE)</f>
        <v>4451963255</v>
      </c>
      <c r="G1170" s="5">
        <f>IFERROR(VLOOKUP(C1170,'[2]企业经营情况表（市场监管局）'!R$1:S$23,2,FALSE),0)</f>
        <v>0</v>
      </c>
      <c r="H1170" s="5">
        <f>VLOOKUP(C1170,'[1]7、重新确认支持的项目列表'!$C:$E,3,FALSE)</f>
        <v>414.8304</v>
      </c>
      <c r="I1170" s="13">
        <v>12800</v>
      </c>
      <c r="J1170" s="16">
        <v>10000</v>
      </c>
      <c r="K1170" s="16">
        <v>12800</v>
      </c>
      <c r="L1170" s="20">
        <v>10000</v>
      </c>
    </row>
    <row r="1171" spans="1:12" ht="24">
      <c r="A1171" s="5">
        <v>1167</v>
      </c>
      <c r="B1171" s="8" t="s">
        <v>615</v>
      </c>
      <c r="C1171" s="7" t="s">
        <v>1027</v>
      </c>
      <c r="D1171" s="7" t="s">
        <v>62</v>
      </c>
      <c r="E1171" s="5" t="s">
        <v>611</v>
      </c>
      <c r="F1171" s="5" t="str">
        <f>VLOOKUP(C1171,'[1]7、重新确认支持的项目列表'!$C:$E,2,FALSE)</f>
        <v>440196914F</v>
      </c>
      <c r="G1171" s="5">
        <f>IFERROR(VLOOKUP(C1171,'[2]企业经营情况表（市场监管局）'!R$1:S$23,2,FALSE),0)</f>
        <v>0</v>
      </c>
      <c r="H1171" s="5">
        <f>VLOOKUP(C1171,'[1]7、重新确认支持的项目列表'!$C:$E,3,FALSE)</f>
        <v>0.16289999999999999</v>
      </c>
      <c r="I1171" s="13">
        <v>12800</v>
      </c>
      <c r="J1171" s="16">
        <v>10000</v>
      </c>
      <c r="K1171" s="16">
        <v>12800</v>
      </c>
      <c r="L1171" s="20">
        <v>10000</v>
      </c>
    </row>
    <row r="1172" spans="1:12" ht="24">
      <c r="A1172" s="5">
        <v>1168</v>
      </c>
      <c r="B1172" s="8" t="s">
        <v>624</v>
      </c>
      <c r="C1172" s="7" t="s">
        <v>1027</v>
      </c>
      <c r="D1172" s="7" t="s">
        <v>62</v>
      </c>
      <c r="E1172" s="5" t="s">
        <v>611</v>
      </c>
      <c r="F1172" s="5" t="str">
        <f>VLOOKUP(C1172,'[1]7、重新确认支持的项目列表'!$C:$E,2,FALSE)</f>
        <v>440196914F</v>
      </c>
      <c r="G1172" s="5">
        <f>IFERROR(VLOOKUP(C1172,'[2]企业经营情况表（市场监管局）'!R$1:S$23,2,FALSE),0)</f>
        <v>0</v>
      </c>
      <c r="H1172" s="5">
        <f>VLOOKUP(C1172,'[1]7、重新确认支持的项目列表'!$C:$E,3,FALSE)</f>
        <v>0.16289999999999999</v>
      </c>
      <c r="I1172" s="13">
        <v>12800</v>
      </c>
      <c r="J1172" s="16">
        <v>10000</v>
      </c>
      <c r="K1172" s="16">
        <v>12800</v>
      </c>
      <c r="L1172" s="20">
        <v>10000</v>
      </c>
    </row>
    <row r="1173" spans="1:12" ht="24">
      <c r="A1173" s="5">
        <v>1169</v>
      </c>
      <c r="B1173" s="8" t="s">
        <v>1028</v>
      </c>
      <c r="C1173" s="7" t="s">
        <v>1029</v>
      </c>
      <c r="D1173" s="7" t="s">
        <v>62</v>
      </c>
      <c r="E1173" s="5" t="s">
        <v>611</v>
      </c>
      <c r="F1173" s="5" t="str">
        <f>VLOOKUP(C1173,'[1]7、重新确认支持的项目列表'!$C:$E,2,FALSE)</f>
        <v>﻿4401960Q5N</v>
      </c>
      <c r="G1173" s="5">
        <f>IFERROR(VLOOKUP(C1173,'[2]企业经营情况表（市场监管局）'!R$1:S$23,2,FALSE),0)</f>
        <v>0</v>
      </c>
      <c r="H1173" s="5">
        <f>VLOOKUP(C1173,'[1]7、重新确认支持的项目列表'!$C:$E,3,FALSE)</f>
        <v>0</v>
      </c>
      <c r="I1173" s="13">
        <v>61600</v>
      </c>
      <c r="J1173" s="16">
        <v>10000</v>
      </c>
      <c r="K1173" s="16">
        <v>61600</v>
      </c>
      <c r="L1173" s="20">
        <v>10000</v>
      </c>
    </row>
    <row r="1174" spans="1:12" ht="24">
      <c r="A1174" s="5">
        <v>1170</v>
      </c>
      <c r="B1174" s="8" t="s">
        <v>613</v>
      </c>
      <c r="C1174" s="7" t="s">
        <v>1030</v>
      </c>
      <c r="D1174" s="7" t="s">
        <v>62</v>
      </c>
      <c r="E1174" s="5" t="s">
        <v>611</v>
      </c>
      <c r="F1174" s="5" t="str">
        <f>VLOOKUP(C1174,'[1]7、重新确认支持的项目列表'!$C:$E,2,FALSE)</f>
        <v>﻿4401966F3K</v>
      </c>
      <c r="G1174" s="5">
        <f>IFERROR(VLOOKUP(C1174,'[2]企业经营情况表（市场监管局）'!R$1:S$23,2,FALSE),0)</f>
        <v>0</v>
      </c>
      <c r="H1174" s="5">
        <f>VLOOKUP(C1174,'[1]7、重新确认支持的项目列表'!$C:$E,3,FALSE)</f>
        <v>0</v>
      </c>
      <c r="I1174" s="13">
        <v>12075.47</v>
      </c>
      <c r="J1174" s="16">
        <v>9660</v>
      </c>
      <c r="K1174" s="16">
        <v>12075.47</v>
      </c>
      <c r="L1174" s="20">
        <v>9660</v>
      </c>
    </row>
    <row r="1175" spans="1:12" ht="24">
      <c r="A1175" s="5">
        <v>1171</v>
      </c>
      <c r="B1175" s="8" t="s">
        <v>624</v>
      </c>
      <c r="C1175" s="7" t="s">
        <v>1031</v>
      </c>
      <c r="D1175" s="7" t="s">
        <v>62</v>
      </c>
      <c r="E1175" s="5" t="s">
        <v>611</v>
      </c>
      <c r="F1175" s="5" t="str">
        <f>VLOOKUP(C1175,'[1]7、重新确认支持的项目列表'!$C:$E,2,FALSE)</f>
        <v>4401966FGU</v>
      </c>
      <c r="G1175" s="5">
        <f>IFERROR(VLOOKUP(C1175,'[2]企业经营情况表（市场监管局）'!R$1:S$23,2,FALSE),0)</f>
        <v>0</v>
      </c>
      <c r="H1175" s="5">
        <f>VLOOKUP(C1175,'[1]7、重新确认支持的项目列表'!$C:$E,3,FALSE)</f>
        <v>177.6283</v>
      </c>
      <c r="I1175" s="13">
        <v>12800</v>
      </c>
      <c r="J1175" s="16">
        <v>10000</v>
      </c>
      <c r="K1175" s="16">
        <v>12800</v>
      </c>
      <c r="L1175" s="20">
        <v>10000</v>
      </c>
    </row>
    <row r="1176" spans="1:12" ht="24">
      <c r="A1176" s="5">
        <v>1172</v>
      </c>
      <c r="B1176" s="8" t="s">
        <v>613</v>
      </c>
      <c r="C1176" s="7" t="s">
        <v>1031</v>
      </c>
      <c r="D1176" s="7" t="s">
        <v>62</v>
      </c>
      <c r="E1176" s="5" t="s">
        <v>611</v>
      </c>
      <c r="F1176" s="5" t="str">
        <f>VLOOKUP(C1176,'[1]7、重新确认支持的项目列表'!$C:$E,2,FALSE)</f>
        <v>4401966FGU</v>
      </c>
      <c r="G1176" s="5">
        <f>IFERROR(VLOOKUP(C1176,'[2]企业经营情况表（市场监管局）'!R$1:S$23,2,FALSE),0)</f>
        <v>0</v>
      </c>
      <c r="H1176" s="5">
        <f>VLOOKUP(C1176,'[1]7、重新确认支持的项目列表'!$C:$E,3,FALSE)</f>
        <v>177.6283</v>
      </c>
      <c r="I1176" s="13">
        <v>12800</v>
      </c>
      <c r="J1176" s="16">
        <v>10000</v>
      </c>
      <c r="K1176" s="16">
        <v>12800</v>
      </c>
      <c r="L1176" s="20">
        <v>10000</v>
      </c>
    </row>
    <row r="1177" spans="1:12" ht="24">
      <c r="A1177" s="5">
        <v>1173</v>
      </c>
      <c r="B1177" s="8" t="s">
        <v>649</v>
      </c>
      <c r="C1177" s="7" t="s">
        <v>1031</v>
      </c>
      <c r="D1177" s="7" t="s">
        <v>62</v>
      </c>
      <c r="E1177" s="5" t="s">
        <v>611</v>
      </c>
      <c r="F1177" s="5" t="str">
        <f>VLOOKUP(C1177,'[1]7、重新确认支持的项目列表'!$C:$E,2,FALSE)</f>
        <v>4401966FGU</v>
      </c>
      <c r="G1177" s="5">
        <f>IFERROR(VLOOKUP(C1177,'[2]企业经营情况表（市场监管局）'!R$1:S$23,2,FALSE),0)</f>
        <v>0</v>
      </c>
      <c r="H1177" s="5">
        <f>VLOOKUP(C1177,'[1]7、重新确认支持的项目列表'!$C:$E,3,FALSE)</f>
        <v>177.6283</v>
      </c>
      <c r="I1177" s="13">
        <v>12800</v>
      </c>
      <c r="J1177" s="16">
        <v>10000</v>
      </c>
      <c r="K1177" s="16">
        <v>12800</v>
      </c>
      <c r="L1177" s="20">
        <v>10000</v>
      </c>
    </row>
    <row r="1178" spans="1:12" ht="24">
      <c r="A1178" s="5">
        <v>1174</v>
      </c>
      <c r="B1178" s="8" t="s">
        <v>1011</v>
      </c>
      <c r="C1178" s="7" t="s">
        <v>1032</v>
      </c>
      <c r="D1178" s="7" t="s">
        <v>62</v>
      </c>
      <c r="E1178" s="5" t="s">
        <v>611</v>
      </c>
      <c r="F1178" s="5" t="str">
        <f>VLOOKUP(C1178,'[1]7、重新确认支持的项目列表'!$C:$E,2,FALSE)</f>
        <v>﻿4401960H1R</v>
      </c>
      <c r="G1178" s="5">
        <f>IFERROR(VLOOKUP(C1178,'[2]企业经营情况表（市场监管局）'!R$1:S$23,2,FALSE),0)</f>
        <v>0</v>
      </c>
      <c r="H1178" s="5">
        <f>30612*6.9646</f>
        <v>213200.3352</v>
      </c>
      <c r="I1178" s="13">
        <v>22000</v>
      </c>
      <c r="J1178" s="16">
        <v>10000</v>
      </c>
      <c r="K1178" s="16">
        <v>22000</v>
      </c>
      <c r="L1178" s="20">
        <v>10000</v>
      </c>
    </row>
    <row r="1179" spans="1:12" ht="24">
      <c r="A1179" s="5">
        <v>1175</v>
      </c>
      <c r="B1179" s="8" t="s">
        <v>609</v>
      </c>
      <c r="C1179" s="7" t="s">
        <v>1033</v>
      </c>
      <c r="D1179" s="7" t="s">
        <v>62</v>
      </c>
      <c r="E1179" s="5" t="s">
        <v>611</v>
      </c>
      <c r="F1179" s="5" t="str">
        <f>VLOOKUP(C1179,'[1]7、重新确认支持的项目列表'!$C:$E,2,FALSE)</f>
        <v>4401966EQT</v>
      </c>
      <c r="G1179" s="5">
        <f>IFERROR(VLOOKUP(C1179,'[2]企业经营情况表（市场监管局）'!R$1:S$23,2,FALSE),0)</f>
        <v>0</v>
      </c>
      <c r="H1179" s="5">
        <f>VLOOKUP(C1179,'[1]7、重新确认支持的项目列表'!$C:$E,3,FALSE)</f>
        <v>0</v>
      </c>
      <c r="I1179" s="13">
        <v>21934</v>
      </c>
      <c r="J1179" s="16">
        <v>10000</v>
      </c>
      <c r="K1179" s="16">
        <v>21934</v>
      </c>
      <c r="L1179" s="20">
        <v>10000</v>
      </c>
    </row>
    <row r="1180" spans="1:12" ht="24">
      <c r="A1180" s="5">
        <v>1176</v>
      </c>
      <c r="B1180" s="8" t="s">
        <v>615</v>
      </c>
      <c r="C1180" s="7" t="s">
        <v>1034</v>
      </c>
      <c r="D1180" s="7" t="s">
        <v>62</v>
      </c>
      <c r="E1180" s="5" t="s">
        <v>611</v>
      </c>
      <c r="F1180" s="5" t="str">
        <f>VLOOKUP(C1180,'[1]7、重新确认支持的项目列表'!$C:$E,2,FALSE)</f>
        <v>4401960JFP</v>
      </c>
      <c r="G1180" s="5">
        <f>IFERROR(VLOOKUP(C1180,'[2]企业经营情况表（市场监管局）'!R$1:S$23,2,FALSE),0)</f>
        <v>0</v>
      </c>
      <c r="H1180" s="5">
        <f>VLOOKUP(C1180,'[1]7、重新确认支持的项目列表'!$C:$E,3,FALSE)</f>
        <v>481.09379999999999</v>
      </c>
      <c r="I1180" s="13">
        <v>12800</v>
      </c>
      <c r="J1180" s="16">
        <v>10000</v>
      </c>
      <c r="K1180" s="16">
        <v>12800</v>
      </c>
      <c r="L1180" s="20">
        <v>10000</v>
      </c>
    </row>
    <row r="1181" spans="1:12" ht="24">
      <c r="A1181" s="5">
        <v>1177</v>
      </c>
      <c r="B1181" s="8" t="s">
        <v>624</v>
      </c>
      <c r="C1181" s="7" t="s">
        <v>1034</v>
      </c>
      <c r="D1181" s="7" t="s">
        <v>62</v>
      </c>
      <c r="E1181" s="5" t="s">
        <v>611</v>
      </c>
      <c r="F1181" s="5" t="str">
        <f>VLOOKUP(C1181,'[1]7、重新确认支持的项目列表'!$C:$E,2,FALSE)</f>
        <v>4401960JFP</v>
      </c>
      <c r="G1181" s="5">
        <f>IFERROR(VLOOKUP(C1181,'[2]企业经营情况表（市场监管局）'!R$1:S$23,2,FALSE),0)</f>
        <v>0</v>
      </c>
      <c r="H1181" s="5">
        <f>VLOOKUP(C1181,'[1]7、重新确认支持的项目列表'!$C:$E,3,FALSE)</f>
        <v>481.09379999999999</v>
      </c>
      <c r="I1181" s="13">
        <v>12800</v>
      </c>
      <c r="J1181" s="16">
        <v>10000</v>
      </c>
      <c r="K1181" s="16">
        <v>12800</v>
      </c>
      <c r="L1181" s="20">
        <v>10000</v>
      </c>
    </row>
    <row r="1182" spans="1:12" ht="24">
      <c r="A1182" s="5">
        <v>1178</v>
      </c>
      <c r="B1182" s="8" t="s">
        <v>649</v>
      </c>
      <c r="C1182" s="7" t="s">
        <v>1034</v>
      </c>
      <c r="D1182" s="7" t="s">
        <v>62</v>
      </c>
      <c r="E1182" s="5" t="s">
        <v>611</v>
      </c>
      <c r="F1182" s="5" t="str">
        <f>VLOOKUP(C1182,'[1]7、重新确认支持的项目列表'!$C:$E,2,FALSE)</f>
        <v>4401960JFP</v>
      </c>
      <c r="G1182" s="5">
        <f>IFERROR(VLOOKUP(C1182,'[2]企业经营情况表（市场监管局）'!R$1:S$23,2,FALSE),0)</f>
        <v>0</v>
      </c>
      <c r="H1182" s="5">
        <f>VLOOKUP(C1182,'[1]7、重新确认支持的项目列表'!$C:$E,3,FALSE)</f>
        <v>481.09379999999999</v>
      </c>
      <c r="I1182" s="13">
        <v>12800</v>
      </c>
      <c r="J1182" s="16">
        <v>10000</v>
      </c>
      <c r="K1182" s="16">
        <v>12800</v>
      </c>
      <c r="L1182" s="20">
        <v>10000</v>
      </c>
    </row>
    <row r="1183" spans="1:12" ht="24">
      <c r="A1183" s="5">
        <v>1179</v>
      </c>
      <c r="B1183" s="8" t="s">
        <v>672</v>
      </c>
      <c r="C1183" s="7" t="s">
        <v>1035</v>
      </c>
      <c r="D1183" s="7" t="s">
        <v>62</v>
      </c>
      <c r="E1183" s="5" t="s">
        <v>611</v>
      </c>
      <c r="F1183" s="5">
        <f>VLOOKUP(C1183,'[1]7、重新确认支持的项目列表'!$C:$E,2,FALSE)</f>
        <v>4401913550</v>
      </c>
      <c r="G1183" s="5">
        <f>IFERROR(VLOOKUP(C1183,'[2]企业经营情况表（市场监管局）'!R$1:S$23,2,FALSE),0)</f>
        <v>0</v>
      </c>
      <c r="H1183" s="5">
        <f>VLOOKUP(C1183,'[1]7、重新确认支持的项目列表'!$C:$E,3,FALSE)</f>
        <v>210013.7225</v>
      </c>
      <c r="I1183" s="13">
        <v>36800</v>
      </c>
      <c r="J1183" s="16">
        <v>10000</v>
      </c>
      <c r="K1183" s="16">
        <v>33800</v>
      </c>
      <c r="L1183" s="20">
        <v>10000</v>
      </c>
    </row>
    <row r="1184" spans="1:12" ht="24">
      <c r="A1184" s="5">
        <v>1180</v>
      </c>
      <c r="B1184" s="8" t="s">
        <v>682</v>
      </c>
      <c r="C1184" s="7" t="s">
        <v>1035</v>
      </c>
      <c r="D1184" s="7" t="s">
        <v>62</v>
      </c>
      <c r="E1184" s="5" t="s">
        <v>611</v>
      </c>
      <c r="F1184" s="5">
        <f>VLOOKUP(C1184,'[1]7、重新确认支持的项目列表'!$C:$E,2,FALSE)</f>
        <v>4401913550</v>
      </c>
      <c r="G1184" s="5">
        <f>IFERROR(VLOOKUP(C1184,'[2]企业经营情况表（市场监管局）'!R$1:S$23,2,FALSE),0)</f>
        <v>0</v>
      </c>
      <c r="H1184" s="5">
        <f>VLOOKUP(C1184,'[1]7、重新确认支持的项目列表'!$C:$E,3,FALSE)</f>
        <v>210013.7225</v>
      </c>
      <c r="I1184" s="13">
        <v>36800</v>
      </c>
      <c r="J1184" s="16">
        <v>10000</v>
      </c>
      <c r="K1184" s="16">
        <v>33800</v>
      </c>
      <c r="L1184" s="20">
        <v>10000</v>
      </c>
    </row>
    <row r="1185" spans="1:12" ht="24">
      <c r="A1185" s="5">
        <v>1181</v>
      </c>
      <c r="B1185" s="8" t="s">
        <v>624</v>
      </c>
      <c r="C1185" s="7" t="s">
        <v>1036</v>
      </c>
      <c r="D1185" s="7" t="s">
        <v>62</v>
      </c>
      <c r="E1185" s="5" t="s">
        <v>611</v>
      </c>
      <c r="F1185" s="5" t="str">
        <f>VLOOKUP(C1185,'[1]7、重新确认支持的项目列表'!$C:$E,2,FALSE)</f>
        <v>﻿4401960QB3</v>
      </c>
      <c r="G1185" s="5">
        <f>IFERROR(VLOOKUP(C1185,'[2]企业经营情况表（市场监管局）'!R$1:S$23,2,FALSE),0)</f>
        <v>0</v>
      </c>
      <c r="H1185" s="5">
        <f>VLOOKUP(C1185,'[1]7、重新确认支持的项目列表'!$C:$E,3,FALSE)</f>
        <v>0</v>
      </c>
      <c r="I1185" s="13">
        <v>12800</v>
      </c>
      <c r="J1185" s="16">
        <v>10000</v>
      </c>
      <c r="K1185" s="16">
        <v>12800</v>
      </c>
      <c r="L1185" s="20">
        <v>10000</v>
      </c>
    </row>
    <row r="1186" spans="1:12" ht="24">
      <c r="A1186" s="5">
        <v>1182</v>
      </c>
      <c r="B1186" s="8" t="s">
        <v>665</v>
      </c>
      <c r="C1186" s="7" t="s">
        <v>1037</v>
      </c>
      <c r="D1186" s="7" t="s">
        <v>62</v>
      </c>
      <c r="E1186" s="5" t="s">
        <v>611</v>
      </c>
      <c r="F1186" s="5" t="str">
        <f>VLOOKUP(C1186,'[1]7、重新确认支持的项目列表'!$C:$E,2,FALSE)</f>
        <v>﻿44019408GC</v>
      </c>
      <c r="G1186" s="5">
        <f>IFERROR(VLOOKUP(C1186,'[2]企业经营情况表（市场监管局）'!R$1:S$23,2,FALSE),0)</f>
        <v>0</v>
      </c>
      <c r="H1186" s="5">
        <f>VLOOKUP(C1186,'[1]7、重新确认支持的项目列表'!$C:$E,3,FALSE)</f>
        <v>0</v>
      </c>
      <c r="I1186" s="13">
        <v>12800</v>
      </c>
      <c r="J1186" s="16">
        <v>10000</v>
      </c>
      <c r="K1186" s="16">
        <v>12800</v>
      </c>
      <c r="L1186" s="20">
        <v>10000</v>
      </c>
    </row>
    <row r="1187" spans="1:12" ht="24">
      <c r="A1187" s="5">
        <v>1183</v>
      </c>
      <c r="B1187" s="8" t="s">
        <v>615</v>
      </c>
      <c r="C1187" s="7" t="s">
        <v>1038</v>
      </c>
      <c r="D1187" s="7" t="s">
        <v>62</v>
      </c>
      <c r="E1187" s="5" t="s">
        <v>611</v>
      </c>
      <c r="F1187" s="5" t="str">
        <f>VLOOKUP(C1187,'[1]7、重新确认支持的项目列表'!$C:$E,2,FALSE)</f>
        <v>无海关代码</v>
      </c>
      <c r="G1187" s="5">
        <f>IFERROR(VLOOKUP(C1187,'[2]企业经营情况表（市场监管局）'!R$1:S$23,2,FALSE),0)</f>
        <v>0</v>
      </c>
      <c r="H1187" s="5">
        <f>VLOOKUP(C1187,'[1]7、重新确认支持的项目列表'!$C:$E,3,FALSE)</f>
        <v>0</v>
      </c>
      <c r="I1187" s="13">
        <v>12800</v>
      </c>
      <c r="J1187" s="16">
        <v>10000</v>
      </c>
      <c r="K1187" s="16">
        <v>12800</v>
      </c>
      <c r="L1187" s="20">
        <v>10000</v>
      </c>
    </row>
    <row r="1188" spans="1:12" ht="24">
      <c r="A1188" s="5">
        <v>1184</v>
      </c>
      <c r="B1188" s="8" t="s">
        <v>951</v>
      </c>
      <c r="C1188" s="7" t="s">
        <v>1039</v>
      </c>
      <c r="D1188" s="7" t="s">
        <v>62</v>
      </c>
      <c r="E1188" s="5" t="s">
        <v>611</v>
      </c>
      <c r="F1188" s="5" t="str">
        <f>VLOOKUP(C1188,'[1]7、重新确认支持的项目列表'!$C:$E,2,FALSE)</f>
        <v>4401960J82</v>
      </c>
      <c r="G1188" s="5">
        <f>IFERROR(VLOOKUP(C1188,'[2]企业经营情况表（市场监管局）'!R$1:S$23,2,FALSE),0)</f>
        <v>0</v>
      </c>
      <c r="H1188" s="5">
        <f>VLOOKUP(C1188,'[1]7、重新确认支持的项目列表'!$C:$E,3,FALSE)</f>
        <v>4441.3014000000003</v>
      </c>
      <c r="I1188" s="13">
        <v>12400</v>
      </c>
      <c r="J1188" s="16">
        <v>10000</v>
      </c>
      <c r="K1188" s="16">
        <v>12400</v>
      </c>
      <c r="L1188" s="20">
        <v>9920</v>
      </c>
    </row>
    <row r="1189" spans="1:12" ht="24">
      <c r="A1189" s="5">
        <v>1185</v>
      </c>
      <c r="B1189" s="8" t="s">
        <v>712</v>
      </c>
      <c r="C1189" s="7" t="s">
        <v>1039</v>
      </c>
      <c r="D1189" s="7" t="s">
        <v>62</v>
      </c>
      <c r="E1189" s="5" t="s">
        <v>611</v>
      </c>
      <c r="F1189" s="5" t="str">
        <f>VLOOKUP(C1189,'[1]7、重新确认支持的项目列表'!$C:$E,2,FALSE)</f>
        <v>4401960J82</v>
      </c>
      <c r="G1189" s="5">
        <f>IFERROR(VLOOKUP(C1189,'[2]企业经营情况表（市场监管局）'!R$1:S$23,2,FALSE),0)</f>
        <v>0</v>
      </c>
      <c r="H1189" s="5">
        <f>VLOOKUP(C1189,'[1]7、重新确认支持的项目列表'!$C:$E,3,FALSE)</f>
        <v>4441.3014000000003</v>
      </c>
      <c r="I1189" s="13">
        <v>25000</v>
      </c>
      <c r="J1189" s="16">
        <v>10000</v>
      </c>
      <c r="K1189" s="16">
        <v>25000</v>
      </c>
      <c r="L1189" s="20">
        <v>10000</v>
      </c>
    </row>
    <row r="1190" spans="1:12" ht="24">
      <c r="A1190" s="5">
        <v>1186</v>
      </c>
      <c r="B1190" s="8" t="s">
        <v>1011</v>
      </c>
      <c r="C1190" s="7" t="s">
        <v>1040</v>
      </c>
      <c r="D1190" s="7" t="s">
        <v>62</v>
      </c>
      <c r="E1190" s="5" t="s">
        <v>611</v>
      </c>
      <c r="F1190" s="5" t="str">
        <f>VLOOKUP(C1190,'[1]7、重新确认支持的项目列表'!$C:$E,2,FALSE)</f>
        <v>44019639AF</v>
      </c>
      <c r="G1190" s="5">
        <f>IFERROR(VLOOKUP(C1190,'[2]企业经营情况表（市场监管局）'!R$1:S$23,2,FALSE),0)</f>
        <v>0</v>
      </c>
      <c r="H1190" s="5">
        <f>VLOOKUP(C1190,'[1]7、重新确认支持的项目列表'!$C:$E,3,FALSE)</f>
        <v>3083.2064999999998</v>
      </c>
      <c r="I1190" s="13">
        <v>22000</v>
      </c>
      <c r="J1190" s="16">
        <v>10000</v>
      </c>
      <c r="K1190" s="16">
        <v>22000</v>
      </c>
      <c r="L1190" s="20">
        <v>10000</v>
      </c>
    </row>
    <row r="1191" spans="1:12" ht="24">
      <c r="A1191" s="5">
        <v>1187</v>
      </c>
      <c r="B1191" s="8" t="s">
        <v>648</v>
      </c>
      <c r="C1191" s="7" t="s">
        <v>1040</v>
      </c>
      <c r="D1191" s="7" t="s">
        <v>62</v>
      </c>
      <c r="E1191" s="5" t="s">
        <v>611</v>
      </c>
      <c r="F1191" s="5" t="str">
        <f>VLOOKUP(C1191,'[1]7、重新确认支持的项目列表'!$C:$E,2,FALSE)</f>
        <v>44019639AF</v>
      </c>
      <c r="G1191" s="5">
        <f>IFERROR(VLOOKUP(C1191,'[2]企业经营情况表（市场监管局）'!R$1:S$23,2,FALSE),0)</f>
        <v>0</v>
      </c>
      <c r="H1191" s="5">
        <f>VLOOKUP(C1191,'[1]7、重新确认支持的项目列表'!$C:$E,3,FALSE)</f>
        <v>3083.2064999999998</v>
      </c>
      <c r="I1191" s="13">
        <v>22000</v>
      </c>
      <c r="J1191" s="16">
        <v>10000</v>
      </c>
      <c r="K1191" s="16">
        <v>22000</v>
      </c>
      <c r="L1191" s="20">
        <v>10000</v>
      </c>
    </row>
    <row r="1192" spans="1:12" ht="24">
      <c r="A1192" s="5">
        <v>1188</v>
      </c>
      <c r="B1192" s="8" t="s">
        <v>609</v>
      </c>
      <c r="C1192" s="7" t="s">
        <v>1040</v>
      </c>
      <c r="D1192" s="7" t="s">
        <v>62</v>
      </c>
      <c r="E1192" s="5" t="s">
        <v>611</v>
      </c>
      <c r="F1192" s="5" t="str">
        <f>VLOOKUP(C1192,'[1]7、重新确认支持的项目列表'!$C:$E,2,FALSE)</f>
        <v>44019639AF</v>
      </c>
      <c r="G1192" s="5">
        <f>IFERROR(VLOOKUP(C1192,'[2]企业经营情况表（市场监管局）'!R$1:S$23,2,FALSE),0)</f>
        <v>0</v>
      </c>
      <c r="H1192" s="5">
        <f>VLOOKUP(C1192,'[1]7、重新确认支持的项目列表'!$C:$E,3,FALSE)</f>
        <v>3083.2064999999998</v>
      </c>
      <c r="I1192" s="13">
        <v>22000</v>
      </c>
      <c r="J1192" s="16">
        <v>10000</v>
      </c>
      <c r="K1192" s="16">
        <v>22000</v>
      </c>
      <c r="L1192" s="20">
        <v>10000</v>
      </c>
    </row>
    <row r="1193" spans="1:12" ht="24">
      <c r="A1193" s="5">
        <v>1189</v>
      </c>
      <c r="B1193" s="8" t="s">
        <v>712</v>
      </c>
      <c r="C1193" s="7" t="s">
        <v>1041</v>
      </c>
      <c r="D1193" s="7" t="s">
        <v>62</v>
      </c>
      <c r="E1193" s="5" t="s">
        <v>611</v>
      </c>
      <c r="F1193" s="5">
        <f>VLOOKUP(C1193,'[1]7、重新确认支持的项目列表'!$C:$E,2,FALSE)</f>
        <v>4451965093</v>
      </c>
      <c r="G1193" s="5">
        <f>IFERROR(VLOOKUP(C1193,'[2]企业经营情况表（市场监管局）'!R$1:S$23,2,FALSE),0)</f>
        <v>0</v>
      </c>
      <c r="H1193" s="5">
        <f>VLOOKUP(C1193,'[1]7、重新确认支持的项目列表'!$C:$E,3,FALSE)</f>
        <v>10123.4395</v>
      </c>
      <c r="I1193" s="13">
        <v>26500</v>
      </c>
      <c r="J1193" s="16">
        <v>10000</v>
      </c>
      <c r="K1193" s="16">
        <v>25000</v>
      </c>
      <c r="L1193" s="20">
        <v>10000</v>
      </c>
    </row>
    <row r="1194" spans="1:12" ht="24">
      <c r="A1194" s="5">
        <v>1190</v>
      </c>
      <c r="B1194" s="8" t="s">
        <v>652</v>
      </c>
      <c r="C1194" s="7" t="s">
        <v>1042</v>
      </c>
      <c r="D1194" s="7" t="s">
        <v>62</v>
      </c>
      <c r="E1194" s="5" t="s">
        <v>611</v>
      </c>
      <c r="F1194" s="5" t="str">
        <f>VLOOKUP(C1194,'[1]7、重新确认支持的项目列表'!$C:$E,2,FALSE)</f>
        <v>4401966FE3</v>
      </c>
      <c r="G1194" s="5">
        <f>IFERROR(VLOOKUP(C1194,'[2]企业经营情况表（市场监管局）'!R$1:S$23,2,FALSE),0)</f>
        <v>0</v>
      </c>
      <c r="H1194" s="5">
        <f>VLOOKUP(C1194,'[1]7、重新确认支持的项目列表'!$C:$E,3,FALSE)</f>
        <v>8307.0977999999996</v>
      </c>
      <c r="I1194" s="13">
        <v>12800</v>
      </c>
      <c r="J1194" s="16">
        <v>10000</v>
      </c>
      <c r="K1194" s="16">
        <v>12800</v>
      </c>
      <c r="L1194" s="20">
        <v>10000</v>
      </c>
    </row>
    <row r="1195" spans="1:12" ht="24">
      <c r="A1195" s="5">
        <v>1191</v>
      </c>
      <c r="B1195" s="8" t="s">
        <v>618</v>
      </c>
      <c r="C1195" s="7" t="s">
        <v>1042</v>
      </c>
      <c r="D1195" s="7" t="s">
        <v>62</v>
      </c>
      <c r="E1195" s="5" t="s">
        <v>611</v>
      </c>
      <c r="F1195" s="5" t="str">
        <f>VLOOKUP(C1195,'[1]7、重新确认支持的项目列表'!$C:$E,2,FALSE)</f>
        <v>4401966FE3</v>
      </c>
      <c r="G1195" s="5">
        <f>IFERROR(VLOOKUP(C1195,'[2]企业经营情况表（市场监管局）'!R$1:S$23,2,FALSE),0)</f>
        <v>0</v>
      </c>
      <c r="H1195" s="5">
        <f>VLOOKUP(C1195,'[1]7、重新确认支持的项目列表'!$C:$E,3,FALSE)</f>
        <v>8307.0977999999996</v>
      </c>
      <c r="I1195" s="13">
        <v>12800</v>
      </c>
      <c r="J1195" s="16">
        <v>10000</v>
      </c>
      <c r="K1195" s="16">
        <v>12800</v>
      </c>
      <c r="L1195" s="20">
        <v>10000</v>
      </c>
    </row>
    <row r="1196" spans="1:12" ht="24">
      <c r="A1196" s="5">
        <v>1192</v>
      </c>
      <c r="B1196" s="8" t="s">
        <v>627</v>
      </c>
      <c r="C1196" s="7" t="s">
        <v>1043</v>
      </c>
      <c r="D1196" s="7" t="s">
        <v>62</v>
      </c>
      <c r="E1196" s="5" t="s">
        <v>611</v>
      </c>
      <c r="F1196" s="5" t="str">
        <f>VLOOKUP(C1196,'[1]7、重新确认支持的项目列表'!$C:$E,2,FALSE)</f>
        <v>﻿4401960Q5V</v>
      </c>
      <c r="G1196" s="5">
        <f>IFERROR(VLOOKUP(C1196,'[2]企业经营情况表（市场监管局）'!R$1:S$23,2,FALSE),0)</f>
        <v>0</v>
      </c>
      <c r="H1196" s="5">
        <f>VLOOKUP(C1196,'[1]7、重新确认支持的项目列表'!$C:$E,3,FALSE)</f>
        <v>0</v>
      </c>
      <c r="I1196" s="13">
        <v>12800</v>
      </c>
      <c r="J1196" s="16">
        <v>10000</v>
      </c>
      <c r="K1196" s="16">
        <v>12800</v>
      </c>
      <c r="L1196" s="20">
        <v>10000</v>
      </c>
    </row>
    <row r="1197" spans="1:12" ht="24">
      <c r="A1197" s="5">
        <v>1193</v>
      </c>
      <c r="B1197" s="8" t="s">
        <v>649</v>
      </c>
      <c r="C1197" s="7" t="s">
        <v>1044</v>
      </c>
      <c r="D1197" s="7" t="s">
        <v>62</v>
      </c>
      <c r="E1197" s="5" t="s">
        <v>611</v>
      </c>
      <c r="F1197" s="5" t="str">
        <f>VLOOKUP(C1197,'[1]7、重新确认支持的项目列表'!$C:$E,2,FALSE)</f>
        <v>﻿4401960RK7</v>
      </c>
      <c r="G1197" s="5">
        <f>IFERROR(VLOOKUP(C1197,'[2]企业经营情况表（市场监管局）'!R$1:S$23,2,FALSE),0)</f>
        <v>0</v>
      </c>
      <c r="H1197" s="5">
        <f>VLOOKUP(C1197,'[1]7、重新确认支持的项目列表'!$C:$E,3,FALSE)</f>
        <v>0</v>
      </c>
      <c r="I1197" s="13">
        <v>12800</v>
      </c>
      <c r="J1197" s="16">
        <v>10000</v>
      </c>
      <c r="K1197" s="16">
        <v>12800</v>
      </c>
      <c r="L1197" s="20">
        <v>10000</v>
      </c>
    </row>
    <row r="1198" spans="1:12" ht="24">
      <c r="A1198" s="5">
        <v>1194</v>
      </c>
      <c r="B1198" s="8" t="s">
        <v>629</v>
      </c>
      <c r="C1198" s="7" t="s">
        <v>1045</v>
      </c>
      <c r="D1198" s="7" t="s">
        <v>62</v>
      </c>
      <c r="E1198" s="5" t="s">
        <v>611</v>
      </c>
      <c r="F1198" s="5" t="str">
        <f>VLOOKUP(C1198,'[1]7、重新确认支持的项目列表'!$C:$E,2,FALSE)</f>
        <v>4401963DBW</v>
      </c>
      <c r="G1198" s="5">
        <f>IFERROR(VLOOKUP(C1198,'[2]企业经营情况表（市场监管局）'!R$1:S$23,2,FALSE),0)</f>
        <v>0</v>
      </c>
      <c r="H1198" s="5">
        <f>VLOOKUP(C1198,'[1]7、重新确认支持的项目列表'!$C:$E,3,FALSE)</f>
        <v>14.6509</v>
      </c>
      <c r="I1198" s="13">
        <v>13800</v>
      </c>
      <c r="J1198" s="16">
        <v>10000</v>
      </c>
      <c r="K1198" s="16">
        <v>13800</v>
      </c>
      <c r="L1198" s="20">
        <v>10000</v>
      </c>
    </row>
    <row r="1199" spans="1:12" ht="24">
      <c r="A1199" s="5">
        <v>1195</v>
      </c>
      <c r="B1199" s="8" t="s">
        <v>954</v>
      </c>
      <c r="C1199" s="7" t="s">
        <v>1045</v>
      </c>
      <c r="D1199" s="7" t="s">
        <v>62</v>
      </c>
      <c r="E1199" s="5" t="s">
        <v>611</v>
      </c>
      <c r="F1199" s="5" t="str">
        <f>VLOOKUP(C1199,'[1]7、重新确认支持的项目列表'!$C:$E,2,FALSE)</f>
        <v>4401963DBW</v>
      </c>
      <c r="G1199" s="5">
        <f>IFERROR(VLOOKUP(C1199,'[2]企业经营情况表（市场监管局）'!R$1:S$23,2,FALSE),0)</f>
        <v>0</v>
      </c>
      <c r="H1199" s="5">
        <f>VLOOKUP(C1199,'[1]7、重新确认支持的项目列表'!$C:$E,3,FALSE)</f>
        <v>14.6509</v>
      </c>
      <c r="I1199" s="13">
        <v>19400</v>
      </c>
      <c r="J1199" s="16">
        <v>10000</v>
      </c>
      <c r="K1199" s="16">
        <v>19400</v>
      </c>
      <c r="L1199" s="20">
        <v>10000</v>
      </c>
    </row>
    <row r="1200" spans="1:12" ht="24">
      <c r="A1200" s="5">
        <v>1196</v>
      </c>
      <c r="B1200" s="8" t="s">
        <v>1046</v>
      </c>
      <c r="C1200" s="7" t="s">
        <v>1047</v>
      </c>
      <c r="D1200" s="7" t="s">
        <v>62</v>
      </c>
      <c r="E1200" s="5" t="s">
        <v>611</v>
      </c>
      <c r="F1200" s="5" t="str">
        <f>VLOOKUP(C1200,'[1]7、重新确认支持的项目列表'!$C:$E,2,FALSE)</f>
        <v>4401966EY2</v>
      </c>
      <c r="G1200" s="5">
        <f>IFERROR(VLOOKUP(C1200,'[2]企业经营情况表（市场监管局）'!R$1:S$23,2,FALSE),0)</f>
        <v>0</v>
      </c>
      <c r="H1200" s="5">
        <f>VLOOKUP(C1200,'[1]7、重新确认支持的项目列表'!$C:$E,3,FALSE)</f>
        <v>503.55079999999998</v>
      </c>
      <c r="I1200" s="13">
        <v>10000</v>
      </c>
      <c r="J1200" s="16">
        <v>8000</v>
      </c>
      <c r="K1200" s="16">
        <v>10000</v>
      </c>
      <c r="L1200" s="20">
        <v>8000</v>
      </c>
    </row>
    <row r="1201" spans="1:12" ht="24">
      <c r="A1201" s="5">
        <v>1197</v>
      </c>
      <c r="B1201" s="8" t="s">
        <v>615</v>
      </c>
      <c r="C1201" s="7" t="s">
        <v>1048</v>
      </c>
      <c r="D1201" s="7" t="s">
        <v>62</v>
      </c>
      <c r="E1201" s="5" t="s">
        <v>611</v>
      </c>
      <c r="F1201" s="5" t="str">
        <f>VLOOKUP(C1201,'[1]7、重新确认支持的项目列表'!$C:$E,2,FALSE)</f>
        <v>4401963BYY</v>
      </c>
      <c r="G1201" s="5">
        <f>IFERROR(VLOOKUP(C1201,'[2]企业经营情况表（市场监管局）'!R$1:S$23,2,FALSE),0)</f>
        <v>0</v>
      </c>
      <c r="H1201" s="5">
        <f>VLOOKUP(C1201,'[1]7、重新确认支持的项目列表'!$C:$E,3,FALSE)</f>
        <v>999.9289</v>
      </c>
      <c r="I1201" s="13">
        <v>12800</v>
      </c>
      <c r="J1201" s="16">
        <v>10000</v>
      </c>
      <c r="K1201" s="16">
        <v>12800</v>
      </c>
      <c r="L1201" s="20">
        <v>10000</v>
      </c>
    </row>
    <row r="1202" spans="1:12" ht="24">
      <c r="A1202" s="5">
        <v>1198</v>
      </c>
      <c r="B1202" s="8" t="s">
        <v>624</v>
      </c>
      <c r="C1202" s="7" t="s">
        <v>1048</v>
      </c>
      <c r="D1202" s="7" t="s">
        <v>62</v>
      </c>
      <c r="E1202" s="5" t="s">
        <v>611</v>
      </c>
      <c r="F1202" s="5" t="str">
        <f>VLOOKUP(C1202,'[1]7、重新确认支持的项目列表'!$C:$E,2,FALSE)</f>
        <v>4401963BYY</v>
      </c>
      <c r="G1202" s="5">
        <f>IFERROR(VLOOKUP(C1202,'[2]企业经营情况表（市场监管局）'!R$1:S$23,2,FALSE),0)</f>
        <v>0</v>
      </c>
      <c r="H1202" s="5">
        <f>VLOOKUP(C1202,'[1]7、重新确认支持的项目列表'!$C:$E,3,FALSE)</f>
        <v>999.9289</v>
      </c>
      <c r="I1202" s="13">
        <v>12800</v>
      </c>
      <c r="J1202" s="16">
        <v>10000</v>
      </c>
      <c r="K1202" s="16">
        <v>12800</v>
      </c>
      <c r="L1202" s="20">
        <v>10000</v>
      </c>
    </row>
    <row r="1203" spans="1:12" ht="24">
      <c r="A1203" s="5">
        <v>1199</v>
      </c>
      <c r="B1203" s="8" t="s">
        <v>627</v>
      </c>
      <c r="C1203" s="7" t="s">
        <v>1049</v>
      </c>
      <c r="D1203" s="7" t="s">
        <v>62</v>
      </c>
      <c r="E1203" s="5" t="s">
        <v>611</v>
      </c>
      <c r="F1203" s="5" t="str">
        <f>VLOOKUP(C1203,'[1]7、重新确认支持的项目列表'!$C:$E,2,FALSE)</f>
        <v>44019691CQ</v>
      </c>
      <c r="G1203" s="5">
        <f>IFERROR(VLOOKUP(C1203,'[2]企业经营情况表（市场监管局）'!R$1:S$23,2,FALSE),0)</f>
        <v>0</v>
      </c>
      <c r="H1203" s="5">
        <f>VLOOKUP(C1203,'[1]7、重新确认支持的项目列表'!$C:$E,3,FALSE)</f>
        <v>588.3777</v>
      </c>
      <c r="I1203" s="13">
        <v>12800</v>
      </c>
      <c r="J1203" s="16">
        <v>10000</v>
      </c>
      <c r="K1203" s="16">
        <v>12800</v>
      </c>
      <c r="L1203" s="20">
        <v>10000</v>
      </c>
    </row>
    <row r="1204" spans="1:12" ht="24">
      <c r="A1204" s="5">
        <v>1200</v>
      </c>
      <c r="B1204" s="8" t="s">
        <v>615</v>
      </c>
      <c r="C1204" s="7" t="s">
        <v>1049</v>
      </c>
      <c r="D1204" s="7" t="s">
        <v>62</v>
      </c>
      <c r="E1204" s="5" t="s">
        <v>611</v>
      </c>
      <c r="F1204" s="5" t="str">
        <f>VLOOKUP(C1204,'[1]7、重新确认支持的项目列表'!$C:$E,2,FALSE)</f>
        <v>44019691CQ</v>
      </c>
      <c r="G1204" s="5">
        <f>IFERROR(VLOOKUP(C1204,'[2]企业经营情况表（市场监管局）'!R$1:S$23,2,FALSE),0)</f>
        <v>0</v>
      </c>
      <c r="H1204" s="5">
        <f>VLOOKUP(C1204,'[1]7、重新确认支持的项目列表'!$C:$E,3,FALSE)</f>
        <v>588.3777</v>
      </c>
      <c r="I1204" s="13">
        <v>12800</v>
      </c>
      <c r="J1204" s="16">
        <v>10000</v>
      </c>
      <c r="K1204" s="16">
        <v>12800</v>
      </c>
      <c r="L1204" s="20">
        <v>10000</v>
      </c>
    </row>
    <row r="1205" spans="1:12" ht="24">
      <c r="A1205" s="5">
        <v>1201</v>
      </c>
      <c r="B1205" s="8" t="s">
        <v>624</v>
      </c>
      <c r="C1205" s="7" t="s">
        <v>1049</v>
      </c>
      <c r="D1205" s="7" t="s">
        <v>62</v>
      </c>
      <c r="E1205" s="5" t="s">
        <v>611</v>
      </c>
      <c r="F1205" s="5" t="str">
        <f>VLOOKUP(C1205,'[1]7、重新确认支持的项目列表'!$C:$E,2,FALSE)</f>
        <v>44019691CQ</v>
      </c>
      <c r="G1205" s="5">
        <f>IFERROR(VLOOKUP(C1205,'[2]企业经营情况表（市场监管局）'!R$1:S$23,2,FALSE),0)</f>
        <v>0</v>
      </c>
      <c r="H1205" s="5">
        <f>VLOOKUP(C1205,'[1]7、重新确认支持的项目列表'!$C:$E,3,FALSE)</f>
        <v>588.3777</v>
      </c>
      <c r="I1205" s="13">
        <v>12800</v>
      </c>
      <c r="J1205" s="16">
        <v>10000</v>
      </c>
      <c r="K1205" s="16">
        <v>12800</v>
      </c>
      <c r="L1205" s="20">
        <v>10000</v>
      </c>
    </row>
    <row r="1206" spans="1:12" ht="24">
      <c r="A1206" s="5">
        <v>1202</v>
      </c>
      <c r="B1206" s="8" t="s">
        <v>629</v>
      </c>
      <c r="C1206" s="7" t="s">
        <v>1050</v>
      </c>
      <c r="D1206" s="7" t="s">
        <v>62</v>
      </c>
      <c r="E1206" s="5" t="s">
        <v>611</v>
      </c>
      <c r="F1206" s="5" t="str">
        <f>VLOOKUP(C1206,'[1]7、重新确认支持的项目列表'!$C:$E,2,FALSE)</f>
        <v>﻿4401960QV0</v>
      </c>
      <c r="G1206" s="5">
        <f>IFERROR(VLOOKUP(C1206,'[2]企业经营情况表（市场监管局）'!R$1:S$23,2,FALSE),0)</f>
        <v>0</v>
      </c>
      <c r="H1206" s="5">
        <f>VLOOKUP(C1206,'[1]7、重新确认支持的项目列表'!$C:$E,3,FALSE)</f>
        <v>0</v>
      </c>
      <c r="I1206" s="13">
        <v>13800</v>
      </c>
      <c r="J1206" s="16">
        <v>10000</v>
      </c>
      <c r="K1206" s="16">
        <v>13800</v>
      </c>
      <c r="L1206" s="20">
        <v>10000</v>
      </c>
    </row>
    <row r="1207" spans="1:12" ht="24">
      <c r="A1207" s="5">
        <v>1203</v>
      </c>
      <c r="B1207" s="8" t="s">
        <v>672</v>
      </c>
      <c r="C1207" s="7" t="s">
        <v>398</v>
      </c>
      <c r="D1207" s="7" t="s">
        <v>62</v>
      </c>
      <c r="E1207" s="5" t="s">
        <v>611</v>
      </c>
      <c r="F1207" s="5" t="str">
        <f>VLOOKUP(C1207,'[1]7、重新确认支持的项目列表'!$C:$E,2,FALSE)</f>
        <v>﻿4401960CPB</v>
      </c>
      <c r="G1207" s="5">
        <f>IFERROR(VLOOKUP(C1207,'[2]企业经营情况表（市场监管局）'!R$1:S$23,2,FALSE),0)</f>
        <v>0</v>
      </c>
      <c r="H1207" s="5">
        <v>0</v>
      </c>
      <c r="I1207" s="13">
        <v>35800</v>
      </c>
      <c r="J1207" s="16">
        <v>10000</v>
      </c>
      <c r="K1207" s="16">
        <v>32800</v>
      </c>
      <c r="L1207" s="20">
        <v>10000</v>
      </c>
    </row>
    <row r="1208" spans="1:12" ht="24">
      <c r="A1208" s="5">
        <v>1204</v>
      </c>
      <c r="B1208" s="8" t="s">
        <v>644</v>
      </c>
      <c r="C1208" s="7" t="s">
        <v>1051</v>
      </c>
      <c r="D1208" s="7" t="s">
        <v>62</v>
      </c>
      <c r="E1208" s="5" t="s">
        <v>611</v>
      </c>
      <c r="F1208" s="5" t="str">
        <f>VLOOKUP(C1208,'[1]7、重新确认支持的项目列表'!$C:$E,2,FALSE)</f>
        <v>﻿4401960S16</v>
      </c>
      <c r="G1208" s="5">
        <f>IFERROR(VLOOKUP(C1208,'[2]企业经营情况表（市场监管局）'!R$1:S$23,2,FALSE),0)</f>
        <v>0</v>
      </c>
      <c r="H1208" s="5">
        <f>VLOOKUP(C1208,'[1]7、重新确认支持的项目列表'!$C:$E,3,FALSE)</f>
        <v>0</v>
      </c>
      <c r="I1208" s="13">
        <v>21933</v>
      </c>
      <c r="J1208" s="16">
        <v>10000</v>
      </c>
      <c r="K1208" s="16">
        <v>21933</v>
      </c>
      <c r="L1208" s="20">
        <v>10000</v>
      </c>
    </row>
    <row r="1209" spans="1:12" ht="24">
      <c r="A1209" s="5">
        <v>1205</v>
      </c>
      <c r="B1209" s="8" t="s">
        <v>685</v>
      </c>
      <c r="C1209" s="7" t="s">
        <v>399</v>
      </c>
      <c r="D1209" s="7" t="s">
        <v>62</v>
      </c>
      <c r="E1209" s="5" t="s">
        <v>611</v>
      </c>
      <c r="F1209" s="5" t="str">
        <f>VLOOKUP(C1209,'[1]7、重新确认支持的项目列表'!$C:$E,2,FALSE)</f>
        <v>4401966F1X</v>
      </c>
      <c r="G1209" s="5">
        <f>IFERROR(VLOOKUP(C1209,'[2]企业经营情况表（市场监管局）'!R$1:S$23,2,FALSE),0)</f>
        <v>0</v>
      </c>
      <c r="H1209" s="5">
        <f>VLOOKUP(C1209,'[1]7、重新确认支持的项目列表'!$C:$E,3,FALSE)</f>
        <v>1097.9795999999999</v>
      </c>
      <c r="I1209" s="13">
        <v>33800</v>
      </c>
      <c r="J1209" s="16">
        <v>10000</v>
      </c>
      <c r="K1209" s="16">
        <v>30800</v>
      </c>
      <c r="L1209" s="20">
        <v>10000</v>
      </c>
    </row>
    <row r="1210" spans="1:12" ht="24">
      <c r="A1210" s="5">
        <v>1206</v>
      </c>
      <c r="B1210" s="8" t="s">
        <v>673</v>
      </c>
      <c r="C1210" s="7" t="s">
        <v>399</v>
      </c>
      <c r="D1210" s="7" t="s">
        <v>62</v>
      </c>
      <c r="E1210" s="5" t="s">
        <v>611</v>
      </c>
      <c r="F1210" s="5" t="str">
        <f>VLOOKUP(C1210,'[1]7、重新确认支持的项目列表'!$C:$E,2,FALSE)</f>
        <v>4401966F1X</v>
      </c>
      <c r="G1210" s="5">
        <f>IFERROR(VLOOKUP(C1210,'[2]企业经营情况表（市场监管局）'!R$1:S$23,2,FALSE),0)</f>
        <v>0</v>
      </c>
      <c r="H1210" s="5">
        <f>VLOOKUP(C1210,'[1]7、重新确认支持的项目列表'!$C:$E,3,FALSE)</f>
        <v>1097.9795999999999</v>
      </c>
      <c r="I1210" s="13">
        <v>33800</v>
      </c>
      <c r="J1210" s="16">
        <v>10000</v>
      </c>
      <c r="K1210" s="16">
        <v>30800</v>
      </c>
      <c r="L1210" s="20">
        <v>10000</v>
      </c>
    </row>
    <row r="1211" spans="1:12" ht="24">
      <c r="A1211" s="5">
        <v>1207</v>
      </c>
      <c r="B1211" s="8" t="s">
        <v>613</v>
      </c>
      <c r="C1211" s="7" t="s">
        <v>399</v>
      </c>
      <c r="D1211" s="7" t="s">
        <v>62</v>
      </c>
      <c r="E1211" s="5" t="s">
        <v>611</v>
      </c>
      <c r="F1211" s="5" t="str">
        <f>VLOOKUP(C1211,'[1]7、重新确认支持的项目列表'!$C:$E,2,FALSE)</f>
        <v>4401966F1X</v>
      </c>
      <c r="G1211" s="5">
        <f>IFERROR(VLOOKUP(C1211,'[2]企业经营情况表（市场监管局）'!R$1:S$23,2,FALSE),0)</f>
        <v>0</v>
      </c>
      <c r="H1211" s="5">
        <f>VLOOKUP(C1211,'[1]7、重新确认支持的项目列表'!$C:$E,3,FALSE)</f>
        <v>1097.9795999999999</v>
      </c>
      <c r="I1211" s="13">
        <v>12800</v>
      </c>
      <c r="J1211" s="16">
        <v>10000</v>
      </c>
      <c r="K1211" s="16">
        <v>12800</v>
      </c>
      <c r="L1211" s="20">
        <v>10000</v>
      </c>
    </row>
    <row r="1212" spans="1:12" ht="24">
      <c r="A1212" s="5">
        <v>1208</v>
      </c>
      <c r="B1212" s="8" t="s">
        <v>670</v>
      </c>
      <c r="C1212" s="7" t="s">
        <v>400</v>
      </c>
      <c r="D1212" s="7" t="s">
        <v>62</v>
      </c>
      <c r="E1212" s="5" t="s">
        <v>611</v>
      </c>
      <c r="F1212" s="5" t="str">
        <f>VLOOKUP(C1212,'[1]7、重新确认支持的项目列表'!$C:$E,2,FALSE)</f>
        <v>﻿44019669FP</v>
      </c>
      <c r="G1212" s="5">
        <f>IFERROR(VLOOKUP(C1212,'[2]企业经营情况表（市场监管局）'!R$1:S$23,2,FALSE),0)</f>
        <v>0</v>
      </c>
      <c r="H1212" s="5">
        <v>0</v>
      </c>
      <c r="I1212" s="13">
        <v>33800</v>
      </c>
      <c r="J1212" s="16">
        <v>10000</v>
      </c>
      <c r="K1212" s="16">
        <v>30800</v>
      </c>
      <c r="L1212" s="22">
        <v>10000</v>
      </c>
    </row>
    <row r="1213" spans="1:12">
      <c r="A1213" s="5">
        <v>1209</v>
      </c>
      <c r="B1213" s="8" t="s">
        <v>655</v>
      </c>
      <c r="C1213" s="7" t="s">
        <v>1052</v>
      </c>
      <c r="D1213" s="7" t="s">
        <v>62</v>
      </c>
      <c r="E1213" s="5" t="s">
        <v>611</v>
      </c>
      <c r="F1213" s="5">
        <f>VLOOKUP(C1213,'[1]7、重新确认支持的项目列表'!$C:$E,2,FALSE)</f>
        <v>4401966647</v>
      </c>
      <c r="G1213" s="5">
        <f>IFERROR(VLOOKUP(C1213,'[2]企业经营情况表（市场监管局）'!R$1:S$23,2,FALSE),0)</f>
        <v>0</v>
      </c>
      <c r="H1213" s="5">
        <f>VLOOKUP(C1213,'[1]7、重新确认支持的项目列表'!$C:$E,3,FALSE)</f>
        <v>12153.730600000001</v>
      </c>
      <c r="I1213" s="13">
        <v>12800</v>
      </c>
      <c r="J1213" s="16">
        <v>10000</v>
      </c>
      <c r="K1213" s="16">
        <v>12800</v>
      </c>
      <c r="L1213" s="23">
        <v>10000</v>
      </c>
    </row>
    <row r="1214" spans="1:12" ht="24">
      <c r="A1214" s="5">
        <v>1210</v>
      </c>
      <c r="B1214" s="8" t="s">
        <v>649</v>
      </c>
      <c r="C1214" s="7" t="s">
        <v>1052</v>
      </c>
      <c r="D1214" s="7" t="s">
        <v>62</v>
      </c>
      <c r="E1214" s="5" t="s">
        <v>611</v>
      </c>
      <c r="F1214" s="5">
        <f>VLOOKUP(C1214,'[1]7、重新确认支持的项目列表'!$C:$E,2,FALSE)</f>
        <v>4401966647</v>
      </c>
      <c r="G1214" s="5">
        <f>IFERROR(VLOOKUP(C1214,'[2]企业经营情况表（市场监管局）'!R$1:S$23,2,FALSE),0)</f>
        <v>0</v>
      </c>
      <c r="H1214" s="5">
        <f>VLOOKUP(C1214,'[1]7、重新确认支持的项目列表'!$C:$E,3,FALSE)</f>
        <v>12153.730600000001</v>
      </c>
      <c r="I1214" s="13">
        <v>12800</v>
      </c>
      <c r="J1214" s="16">
        <v>10000</v>
      </c>
      <c r="K1214" s="16">
        <v>12800</v>
      </c>
      <c r="L1214" s="23">
        <v>10000</v>
      </c>
    </row>
    <row r="1215" spans="1:12" ht="24">
      <c r="A1215" s="5">
        <v>1211</v>
      </c>
      <c r="B1215" s="8" t="s">
        <v>649</v>
      </c>
      <c r="C1215" s="7" t="s">
        <v>1053</v>
      </c>
      <c r="D1215" s="7" t="s">
        <v>62</v>
      </c>
      <c r="E1215" s="5" t="s">
        <v>611</v>
      </c>
      <c r="F1215" s="5" t="str">
        <f>VLOOKUP(C1215,'[1]7、重新确认支持的项目列表'!$C:$E,2,FALSE)</f>
        <v>4401966F7A</v>
      </c>
      <c r="G1215" s="5">
        <f>IFERROR(VLOOKUP(C1215,'[2]企业经营情况表（市场监管局）'!R$1:S$23,2,FALSE),0)</f>
        <v>0</v>
      </c>
      <c r="H1215" s="5">
        <f>VLOOKUP(C1215,'[1]7、重新确认支持的项目列表'!$C:$E,3,FALSE)</f>
        <v>3.7351000000000001</v>
      </c>
      <c r="I1215" s="13">
        <v>12800</v>
      </c>
      <c r="J1215" s="16">
        <v>10000</v>
      </c>
      <c r="K1215" s="16">
        <v>12800</v>
      </c>
      <c r="L1215" s="23">
        <v>10000</v>
      </c>
    </row>
    <row r="1216" spans="1:12" ht="24">
      <c r="A1216" s="5">
        <v>1212</v>
      </c>
      <c r="B1216" s="8" t="s">
        <v>655</v>
      </c>
      <c r="C1216" s="7" t="s">
        <v>1053</v>
      </c>
      <c r="D1216" s="7" t="s">
        <v>62</v>
      </c>
      <c r="E1216" s="5" t="s">
        <v>611</v>
      </c>
      <c r="F1216" s="5" t="str">
        <f>VLOOKUP(C1216,'[1]7、重新确认支持的项目列表'!$C:$E,2,FALSE)</f>
        <v>4401966F7A</v>
      </c>
      <c r="G1216" s="5">
        <f>IFERROR(VLOOKUP(C1216,'[2]企业经营情况表（市场监管局）'!R$1:S$23,2,FALSE),0)</f>
        <v>0</v>
      </c>
      <c r="H1216" s="5">
        <f>VLOOKUP(C1216,'[1]7、重新确认支持的项目列表'!$C:$E,3,FALSE)</f>
        <v>3.7351000000000001</v>
      </c>
      <c r="I1216" s="13">
        <v>12800</v>
      </c>
      <c r="J1216" s="16">
        <v>10000</v>
      </c>
      <c r="K1216" s="16">
        <v>12800</v>
      </c>
      <c r="L1216" s="23">
        <v>10000</v>
      </c>
    </row>
    <row r="1217" spans="1:12" ht="24">
      <c r="A1217" s="5">
        <v>1213</v>
      </c>
      <c r="B1217" s="8" t="s">
        <v>622</v>
      </c>
      <c r="C1217" s="7" t="s">
        <v>1054</v>
      </c>
      <c r="D1217" s="7" t="s">
        <v>62</v>
      </c>
      <c r="E1217" s="5" t="s">
        <v>611</v>
      </c>
      <c r="F1217" s="5" t="str">
        <f>VLOOKUP(C1217,'[1]7、重新确认支持的项目列表'!$C:$E,2,FALSE)</f>
        <v>﻿4451966958</v>
      </c>
      <c r="G1217" s="5">
        <f>IFERROR(VLOOKUP(C1217,'[2]企业经营情况表（市场监管局）'!R$1:S$23,2,FALSE),0)</f>
        <v>0</v>
      </c>
      <c r="H1217" s="5">
        <f>VLOOKUP(C1217,'[1]7、重新确认支持的项目列表'!$C:$E,3,FALSE)</f>
        <v>0</v>
      </c>
      <c r="I1217" s="13">
        <v>12800</v>
      </c>
      <c r="J1217" s="16">
        <v>10000</v>
      </c>
      <c r="K1217" s="16">
        <v>12800</v>
      </c>
      <c r="L1217" s="23">
        <v>10000</v>
      </c>
    </row>
    <row r="1218" spans="1:12" ht="24">
      <c r="A1218" s="5">
        <v>1214</v>
      </c>
      <c r="B1218" s="8" t="s">
        <v>625</v>
      </c>
      <c r="C1218" s="7" t="s">
        <v>1055</v>
      </c>
      <c r="D1218" s="7" t="s">
        <v>62</v>
      </c>
      <c r="E1218" s="5" t="s">
        <v>611</v>
      </c>
      <c r="F1218" s="5" t="str">
        <f>VLOOKUP(C1218,'[1]7、重新确认支持的项目列表'!$C:$E,2,FALSE)</f>
        <v>4401966KQA</v>
      </c>
      <c r="G1218" s="5">
        <f>IFERROR(VLOOKUP(C1218,'[2]企业经营情况表（市场监管局）'!R$1:S$23,2,FALSE),0)</f>
        <v>0</v>
      </c>
      <c r="H1218" s="5">
        <f>VLOOKUP(C1218,'[1]7、重新确认支持的项目列表'!$C:$E,3,FALSE)</f>
        <v>0</v>
      </c>
      <c r="I1218" s="13">
        <v>19400</v>
      </c>
      <c r="J1218" s="16">
        <v>10000</v>
      </c>
      <c r="K1218" s="16">
        <v>19400</v>
      </c>
      <c r="L1218" s="23">
        <v>10000</v>
      </c>
    </row>
    <row r="1219" spans="1:12" ht="24">
      <c r="A1219" s="5">
        <v>1215</v>
      </c>
      <c r="B1219" s="8" t="s">
        <v>954</v>
      </c>
      <c r="C1219" s="7" t="s">
        <v>1056</v>
      </c>
      <c r="D1219" s="7" t="s">
        <v>62</v>
      </c>
      <c r="E1219" s="5" t="s">
        <v>611</v>
      </c>
      <c r="F1219" s="5" t="str">
        <f>VLOOKUP(C1219,'[1]7、重新确认支持的项目列表'!$C:$E,2,FALSE)</f>
        <v>44019339A8</v>
      </c>
      <c r="G1219" s="5">
        <f>IFERROR(VLOOKUP(C1219,'[2]企业经营情况表（市场监管局）'!R$1:S$23,2,FALSE),0)</f>
        <v>0</v>
      </c>
      <c r="H1219" s="5">
        <f>VLOOKUP(C1219,'[1]7、重新确认支持的项目列表'!$C:$E,3,FALSE)</f>
        <v>34.716900000000003</v>
      </c>
      <c r="I1219" s="13">
        <v>21933</v>
      </c>
      <c r="J1219" s="16">
        <v>10000</v>
      </c>
      <c r="K1219" s="16">
        <v>21933</v>
      </c>
      <c r="L1219" s="23">
        <v>10000</v>
      </c>
    </row>
    <row r="1220" spans="1:12" ht="24">
      <c r="A1220" s="5">
        <v>1216</v>
      </c>
      <c r="B1220" s="8" t="s">
        <v>612</v>
      </c>
      <c r="C1220" s="7" t="s">
        <v>1056</v>
      </c>
      <c r="D1220" s="7" t="s">
        <v>62</v>
      </c>
      <c r="E1220" s="5" t="s">
        <v>611</v>
      </c>
      <c r="F1220" s="5" t="str">
        <f>VLOOKUP(C1220,'[1]7、重新确认支持的项目列表'!$C:$E,2,FALSE)</f>
        <v>44019339A8</v>
      </c>
      <c r="G1220" s="5">
        <f>IFERROR(VLOOKUP(C1220,'[2]企业经营情况表（市场监管局）'!R$1:S$23,2,FALSE),0)</f>
        <v>0</v>
      </c>
      <c r="H1220" s="5">
        <f>VLOOKUP(C1220,'[1]7、重新确认支持的项目列表'!$C:$E,3,FALSE)</f>
        <v>34.716900000000003</v>
      </c>
      <c r="I1220" s="13">
        <v>21934</v>
      </c>
      <c r="J1220" s="16">
        <v>10000</v>
      </c>
      <c r="K1220" s="16">
        <v>21934</v>
      </c>
      <c r="L1220" s="23">
        <v>10000</v>
      </c>
    </row>
    <row r="1221" spans="1:12" ht="24">
      <c r="A1221" s="5">
        <v>1217</v>
      </c>
      <c r="B1221" s="8" t="s">
        <v>644</v>
      </c>
      <c r="C1221" s="7" t="s">
        <v>1057</v>
      </c>
      <c r="D1221" s="7" t="s">
        <v>62</v>
      </c>
      <c r="E1221" s="5" t="s">
        <v>611</v>
      </c>
      <c r="F1221" s="5" t="str">
        <f>VLOOKUP(C1221,'[1]7、重新确认支持的项目列表'!$C:$E,2,FALSE)</f>
        <v>4401960J4Y</v>
      </c>
      <c r="G1221" s="5">
        <f>IFERROR(VLOOKUP(C1221,'[2]企业经营情况表（市场监管局）'!R$1:S$23,2,FALSE),0)</f>
        <v>0</v>
      </c>
      <c r="H1221" s="5">
        <f>VLOOKUP(C1221,'[1]7、重新确认支持的项目列表'!$C:$E,3,FALSE)</f>
        <v>14.8089</v>
      </c>
      <c r="I1221" s="13">
        <v>21933</v>
      </c>
      <c r="J1221" s="16">
        <v>10000</v>
      </c>
      <c r="K1221" s="16">
        <v>21933</v>
      </c>
      <c r="L1221" s="23">
        <v>10000</v>
      </c>
    </row>
    <row r="1222" spans="1:12" ht="24">
      <c r="A1222" s="5">
        <v>1218</v>
      </c>
      <c r="B1222" s="8" t="s">
        <v>646</v>
      </c>
      <c r="C1222" s="7" t="s">
        <v>1057</v>
      </c>
      <c r="D1222" s="7" t="s">
        <v>62</v>
      </c>
      <c r="E1222" s="5" t="s">
        <v>611</v>
      </c>
      <c r="F1222" s="5" t="str">
        <f>VLOOKUP(C1222,'[1]7、重新确认支持的项目列表'!$C:$E,2,FALSE)</f>
        <v>4401960J4Y</v>
      </c>
      <c r="G1222" s="5">
        <f>IFERROR(VLOOKUP(C1222,'[2]企业经营情况表（市场监管局）'!R$1:S$23,2,FALSE),0)</f>
        <v>0</v>
      </c>
      <c r="H1222" s="5">
        <f>VLOOKUP(C1222,'[1]7、重新确认支持的项目列表'!$C:$E,3,FALSE)</f>
        <v>14.8089</v>
      </c>
      <c r="I1222" s="13">
        <v>21933</v>
      </c>
      <c r="J1222" s="16">
        <v>10000</v>
      </c>
      <c r="K1222" s="16">
        <v>21933</v>
      </c>
      <c r="L1222" s="23">
        <v>10000</v>
      </c>
    </row>
    <row r="1223" spans="1:12" ht="24">
      <c r="A1223" s="5">
        <v>1219</v>
      </c>
      <c r="B1223" s="8" t="s">
        <v>617</v>
      </c>
      <c r="C1223" s="7" t="s">
        <v>1058</v>
      </c>
      <c r="D1223" s="7" t="s">
        <v>62</v>
      </c>
      <c r="E1223" s="5" t="s">
        <v>611</v>
      </c>
      <c r="F1223" s="5" t="str">
        <f>VLOOKUP(C1223,'[1]7、重新确认支持的项目列表'!$C:$E,2,FALSE)</f>
        <v>4401966F7L</v>
      </c>
      <c r="G1223" s="5">
        <f>IFERROR(VLOOKUP(C1223,'[2]企业经营情况表（市场监管局）'!R$1:S$23,2,FALSE),0)</f>
        <v>0</v>
      </c>
      <c r="H1223" s="5">
        <f>VLOOKUP(C1223,'[1]7、重新确认支持的项目列表'!$C:$E,3,FALSE)</f>
        <v>408.94260000000003</v>
      </c>
      <c r="I1223" s="13">
        <v>12800</v>
      </c>
      <c r="J1223" s="16">
        <v>10000</v>
      </c>
      <c r="K1223" s="16">
        <v>12800</v>
      </c>
      <c r="L1223" s="23">
        <v>10000</v>
      </c>
    </row>
    <row r="1224" spans="1:12" ht="24">
      <c r="A1224" s="5">
        <v>1220</v>
      </c>
      <c r="B1224" s="8" t="s">
        <v>624</v>
      </c>
      <c r="C1224" s="7" t="s">
        <v>1058</v>
      </c>
      <c r="D1224" s="7" t="s">
        <v>62</v>
      </c>
      <c r="E1224" s="5" t="s">
        <v>611</v>
      </c>
      <c r="F1224" s="5" t="str">
        <f>VLOOKUP(C1224,'[1]7、重新确认支持的项目列表'!$C:$E,2,FALSE)</f>
        <v>4401966F7L</v>
      </c>
      <c r="G1224" s="5">
        <f>IFERROR(VLOOKUP(C1224,'[2]企业经营情况表（市场监管局）'!R$1:S$23,2,FALSE),0)</f>
        <v>0</v>
      </c>
      <c r="H1224" s="5">
        <f>VLOOKUP(C1224,'[1]7、重新确认支持的项目列表'!$C:$E,3,FALSE)</f>
        <v>408.94260000000003</v>
      </c>
      <c r="I1224" s="13">
        <v>12800</v>
      </c>
      <c r="J1224" s="16">
        <v>10000</v>
      </c>
      <c r="K1224" s="16">
        <v>12800</v>
      </c>
      <c r="L1224" s="23">
        <v>10000</v>
      </c>
    </row>
    <row r="1225" spans="1:12" ht="24">
      <c r="A1225" s="5">
        <v>1221</v>
      </c>
      <c r="B1225" s="8" t="s">
        <v>649</v>
      </c>
      <c r="C1225" s="7" t="s">
        <v>1058</v>
      </c>
      <c r="D1225" s="7" t="s">
        <v>62</v>
      </c>
      <c r="E1225" s="5" t="s">
        <v>611</v>
      </c>
      <c r="F1225" s="5" t="str">
        <f>VLOOKUP(C1225,'[1]7、重新确认支持的项目列表'!$C:$E,2,FALSE)</f>
        <v>4401966F7L</v>
      </c>
      <c r="G1225" s="5">
        <f>IFERROR(VLOOKUP(C1225,'[2]企业经营情况表（市场监管局）'!R$1:S$23,2,FALSE),0)</f>
        <v>0</v>
      </c>
      <c r="H1225" s="5">
        <f>VLOOKUP(C1225,'[1]7、重新确认支持的项目列表'!$C:$E,3,FALSE)</f>
        <v>408.94260000000003</v>
      </c>
      <c r="I1225" s="13">
        <v>12800</v>
      </c>
      <c r="J1225" s="16">
        <v>10000</v>
      </c>
      <c r="K1225" s="16">
        <v>12800</v>
      </c>
      <c r="L1225" s="23">
        <v>10000</v>
      </c>
    </row>
    <row r="1226" spans="1:12" ht="24">
      <c r="A1226" s="5">
        <v>1222</v>
      </c>
      <c r="B1226" s="8" t="s">
        <v>649</v>
      </c>
      <c r="C1226" s="7" t="s">
        <v>1059</v>
      </c>
      <c r="D1226" s="7" t="s">
        <v>62</v>
      </c>
      <c r="E1226" s="5" t="s">
        <v>611</v>
      </c>
      <c r="F1226" s="5" t="str">
        <f>VLOOKUP(C1226,'[1]7、重新确认支持的项目列表'!$C:$E,2,FALSE)</f>
        <v>无海关代码</v>
      </c>
      <c r="G1226" s="5">
        <f>IFERROR(VLOOKUP(C1226,'[2]企业经营情况表（市场监管局）'!R$1:S$23,2,FALSE),0)</f>
        <v>0</v>
      </c>
      <c r="H1226" s="5">
        <f>VLOOKUP(C1226,'[1]7、重新确认支持的项目列表'!$C:$E,3,FALSE)</f>
        <v>0</v>
      </c>
      <c r="I1226" s="13">
        <v>12800</v>
      </c>
      <c r="J1226" s="16">
        <v>10000</v>
      </c>
      <c r="K1226" s="16">
        <v>12800</v>
      </c>
      <c r="L1226" s="23">
        <v>10000</v>
      </c>
    </row>
    <row r="1227" spans="1:12" ht="24">
      <c r="A1227" s="5">
        <v>1223</v>
      </c>
      <c r="B1227" s="8" t="s">
        <v>1060</v>
      </c>
      <c r="C1227" s="7" t="s">
        <v>70</v>
      </c>
      <c r="D1227" s="7" t="s">
        <v>62</v>
      </c>
      <c r="E1227" s="5" t="s">
        <v>611</v>
      </c>
      <c r="F1227" s="5">
        <f>VLOOKUP(C1227,'[1]7、重新确认支持的项目列表'!$C:$E,2,FALSE)</f>
        <v>4401965071</v>
      </c>
      <c r="G1227" s="5">
        <f>IFERROR(VLOOKUP(C1227,'[2]企业经营情况表（市场监管局）'!R$1:S$23,2,FALSE),0)</f>
        <v>0</v>
      </c>
      <c r="H1227" s="5">
        <f>VLOOKUP(C1227,'[1]7、重新确认支持的项目列表'!$C:$E,3,FALSE)</f>
        <v>43619.709499999997</v>
      </c>
      <c r="I1227" s="13">
        <v>10920</v>
      </c>
      <c r="J1227" s="16">
        <v>8736</v>
      </c>
      <c r="K1227" s="16">
        <v>10920</v>
      </c>
      <c r="L1227" s="23">
        <v>8736</v>
      </c>
    </row>
    <row r="1228" spans="1:12" ht="24">
      <c r="A1228" s="5">
        <v>1224</v>
      </c>
      <c r="B1228" s="8" t="s">
        <v>627</v>
      </c>
      <c r="C1228" s="7" t="s">
        <v>1061</v>
      </c>
      <c r="D1228" s="7" t="s">
        <v>62</v>
      </c>
      <c r="E1228" s="5" t="s">
        <v>611</v>
      </c>
      <c r="F1228" s="5" t="str">
        <f>VLOOKUP(C1228,'[1]7、重新确认支持的项目列表'!$C:$E,2,FALSE)</f>
        <v>4401966FHX</v>
      </c>
      <c r="G1228" s="5">
        <f>IFERROR(VLOOKUP(C1228,'[2]企业经营情况表（市场监管局）'!R$1:S$23,2,FALSE),0)</f>
        <v>0</v>
      </c>
      <c r="H1228" s="5">
        <f>VLOOKUP(C1228,'[1]7、重新确认支持的项目列表'!$C:$E,3,FALSE)</f>
        <v>2661.1871000000001</v>
      </c>
      <c r="I1228" s="13">
        <v>12800</v>
      </c>
      <c r="J1228" s="16">
        <v>10000</v>
      </c>
      <c r="K1228" s="16">
        <v>12800</v>
      </c>
      <c r="L1228" s="23">
        <v>10000</v>
      </c>
    </row>
    <row r="1229" spans="1:12" ht="24">
      <c r="A1229" s="5">
        <v>1225</v>
      </c>
      <c r="B1229" s="8" t="s">
        <v>615</v>
      </c>
      <c r="C1229" s="7" t="s">
        <v>1061</v>
      </c>
      <c r="D1229" s="7" t="s">
        <v>62</v>
      </c>
      <c r="E1229" s="5" t="s">
        <v>611</v>
      </c>
      <c r="F1229" s="5" t="str">
        <f>VLOOKUP(C1229,'[1]7、重新确认支持的项目列表'!$C:$E,2,FALSE)</f>
        <v>4401966FHX</v>
      </c>
      <c r="G1229" s="5">
        <f>IFERROR(VLOOKUP(C1229,'[2]企业经营情况表（市场监管局）'!R$1:S$23,2,FALSE),0)</f>
        <v>0</v>
      </c>
      <c r="H1229" s="5">
        <f>VLOOKUP(C1229,'[1]7、重新确认支持的项目列表'!$C:$E,3,FALSE)</f>
        <v>2661.1871000000001</v>
      </c>
      <c r="I1229" s="13">
        <v>12800</v>
      </c>
      <c r="J1229" s="16">
        <v>10000</v>
      </c>
      <c r="K1229" s="16">
        <v>12800</v>
      </c>
      <c r="L1229" s="23">
        <v>10000</v>
      </c>
    </row>
    <row r="1230" spans="1:12" ht="24">
      <c r="A1230" s="5">
        <v>1226</v>
      </c>
      <c r="B1230" s="8" t="s">
        <v>622</v>
      </c>
      <c r="C1230" s="7" t="s">
        <v>1061</v>
      </c>
      <c r="D1230" s="7" t="s">
        <v>62</v>
      </c>
      <c r="E1230" s="5" t="s">
        <v>611</v>
      </c>
      <c r="F1230" s="5" t="str">
        <f>VLOOKUP(C1230,'[1]7、重新确认支持的项目列表'!$C:$E,2,FALSE)</f>
        <v>4401966FHX</v>
      </c>
      <c r="G1230" s="5">
        <f>IFERROR(VLOOKUP(C1230,'[2]企业经营情况表（市场监管局）'!R$1:S$23,2,FALSE),0)</f>
        <v>0</v>
      </c>
      <c r="H1230" s="5">
        <f>VLOOKUP(C1230,'[1]7、重新确认支持的项目列表'!$C:$E,3,FALSE)</f>
        <v>2661.1871000000001</v>
      </c>
      <c r="I1230" s="13">
        <v>12800</v>
      </c>
      <c r="J1230" s="16">
        <v>10000</v>
      </c>
      <c r="K1230" s="16">
        <v>12800</v>
      </c>
      <c r="L1230" s="23">
        <v>10000</v>
      </c>
    </row>
    <row r="1231" spans="1:12" ht="24">
      <c r="A1231" s="5">
        <v>1227</v>
      </c>
      <c r="B1231" s="8" t="s">
        <v>624</v>
      </c>
      <c r="C1231" s="7" t="s">
        <v>1061</v>
      </c>
      <c r="D1231" s="7" t="s">
        <v>62</v>
      </c>
      <c r="E1231" s="5" t="s">
        <v>611</v>
      </c>
      <c r="F1231" s="5" t="str">
        <f>VLOOKUP(C1231,'[1]7、重新确认支持的项目列表'!$C:$E,2,FALSE)</f>
        <v>4401966FHX</v>
      </c>
      <c r="G1231" s="5">
        <f>IFERROR(VLOOKUP(C1231,'[2]企业经营情况表（市场监管局）'!R$1:S$23,2,FALSE),0)</f>
        <v>0</v>
      </c>
      <c r="H1231" s="5">
        <f>VLOOKUP(C1231,'[1]7、重新确认支持的项目列表'!$C:$E,3,FALSE)</f>
        <v>2661.1871000000001</v>
      </c>
      <c r="I1231" s="13">
        <v>12800</v>
      </c>
      <c r="J1231" s="16">
        <v>10000</v>
      </c>
      <c r="K1231" s="16">
        <v>12800</v>
      </c>
      <c r="L1231" s="23">
        <v>10000</v>
      </c>
    </row>
    <row r="1232" spans="1:12">
      <c r="A1232" s="5">
        <v>1228</v>
      </c>
      <c r="B1232" s="6" t="s">
        <v>652</v>
      </c>
      <c r="C1232" s="7" t="s">
        <v>1062</v>
      </c>
      <c r="D1232" s="7" t="s">
        <v>76</v>
      </c>
      <c r="E1232" s="5" t="s">
        <v>611</v>
      </c>
      <c r="F1232" s="5">
        <f>VLOOKUP(C1232,'[1]7、重新确认支持的项目列表'!$C:$E,2,FALSE)</f>
        <v>4401240354</v>
      </c>
      <c r="G1232" s="5">
        <f>IFERROR(VLOOKUP(C1232,'[2]企业经营情况表（市场监管局）'!R$1:S$23,2,FALSE),0)</f>
        <v>0</v>
      </c>
      <c r="H1232" s="5">
        <f>VLOOKUP(C1232,'[1]7、重新确认支持的项目列表'!$C:$E,3,FALSE)</f>
        <v>10591.9897</v>
      </c>
      <c r="I1232" s="13">
        <v>12800</v>
      </c>
      <c r="J1232" s="15">
        <v>10000</v>
      </c>
      <c r="K1232" s="15">
        <v>12800</v>
      </c>
      <c r="L1232" s="23">
        <v>10000</v>
      </c>
    </row>
    <row r="1233" spans="1:12">
      <c r="A1233" s="5">
        <v>1229</v>
      </c>
      <c r="B1233" s="24" t="s">
        <v>624</v>
      </c>
      <c r="C1233" s="7" t="s">
        <v>1062</v>
      </c>
      <c r="D1233" s="7" t="s">
        <v>76</v>
      </c>
      <c r="E1233" s="5" t="s">
        <v>611</v>
      </c>
      <c r="F1233" s="5">
        <f>VLOOKUP(C1233,'[1]7、重新确认支持的项目列表'!$C:$E,2,FALSE)</f>
        <v>4401240354</v>
      </c>
      <c r="G1233" s="5">
        <f>IFERROR(VLOOKUP(C1233,'[2]企业经营情况表（市场监管局）'!R$1:S$23,2,FALSE),0)</f>
        <v>0</v>
      </c>
      <c r="H1233" s="5">
        <f>VLOOKUP(C1233,'[1]7、重新确认支持的项目列表'!$C:$E,3,FALSE)</f>
        <v>10591.9897</v>
      </c>
      <c r="I1233" s="13">
        <v>12800</v>
      </c>
      <c r="J1233" s="15">
        <v>10000</v>
      </c>
      <c r="K1233" s="15">
        <v>12800</v>
      </c>
      <c r="L1233" s="23">
        <v>10000</v>
      </c>
    </row>
    <row r="1234" spans="1:12">
      <c r="A1234" s="5">
        <v>1230</v>
      </c>
      <c r="B1234" s="6" t="s">
        <v>618</v>
      </c>
      <c r="C1234" s="7" t="s">
        <v>1062</v>
      </c>
      <c r="D1234" s="7" t="s">
        <v>76</v>
      </c>
      <c r="E1234" s="5" t="s">
        <v>611</v>
      </c>
      <c r="F1234" s="5">
        <f>VLOOKUP(C1234,'[1]7、重新确认支持的项目列表'!$C:$E,2,FALSE)</f>
        <v>4401240354</v>
      </c>
      <c r="G1234" s="5">
        <f>IFERROR(VLOOKUP(C1234,'[2]企业经营情况表（市场监管局）'!R$1:S$23,2,FALSE),0)</f>
        <v>0</v>
      </c>
      <c r="H1234" s="5">
        <f>VLOOKUP(C1234,'[1]7、重新确认支持的项目列表'!$C:$E,3,FALSE)</f>
        <v>10591.9897</v>
      </c>
      <c r="I1234" s="13">
        <v>12800</v>
      </c>
      <c r="J1234" s="15">
        <v>10000</v>
      </c>
      <c r="K1234" s="15">
        <v>12800</v>
      </c>
      <c r="L1234" s="23">
        <v>10000</v>
      </c>
    </row>
    <row r="1235" spans="1:12" ht="24">
      <c r="A1235" s="5">
        <v>1231</v>
      </c>
      <c r="B1235" s="6" t="s">
        <v>615</v>
      </c>
      <c r="C1235" s="7" t="s">
        <v>1063</v>
      </c>
      <c r="D1235" s="7" t="s">
        <v>76</v>
      </c>
      <c r="E1235" s="5" t="s">
        <v>611</v>
      </c>
      <c r="F1235" s="5" t="str">
        <f>VLOOKUP(C1235,'[1]7、重新确认支持的项目列表'!$C:$E,2,FALSE)</f>
        <v>4401963F98</v>
      </c>
      <c r="G1235" s="5">
        <f>IFERROR(VLOOKUP(C1235,'[2]企业经营情况表（市场监管局）'!R$1:S$23,2,FALSE),0)</f>
        <v>0</v>
      </c>
      <c r="H1235" s="5">
        <f>VLOOKUP(C1235,'[1]7、重新确认支持的项目列表'!$C:$E,3,FALSE)</f>
        <v>5824.4439000000002</v>
      </c>
      <c r="I1235" s="13">
        <v>12800</v>
      </c>
      <c r="J1235" s="15">
        <v>10000</v>
      </c>
      <c r="K1235" s="15">
        <v>12800</v>
      </c>
      <c r="L1235" s="23">
        <v>10000</v>
      </c>
    </row>
    <row r="1236" spans="1:12" ht="24">
      <c r="A1236" s="5">
        <v>1232</v>
      </c>
      <c r="B1236" s="6" t="s">
        <v>652</v>
      </c>
      <c r="C1236" s="7" t="s">
        <v>1063</v>
      </c>
      <c r="D1236" s="7" t="s">
        <v>76</v>
      </c>
      <c r="E1236" s="5" t="s">
        <v>611</v>
      </c>
      <c r="F1236" s="5" t="str">
        <f>VLOOKUP(C1236,'[1]7、重新确认支持的项目列表'!$C:$E,2,FALSE)</f>
        <v>4401963F98</v>
      </c>
      <c r="G1236" s="5">
        <f>IFERROR(VLOOKUP(C1236,'[2]企业经营情况表（市场监管局）'!R$1:S$23,2,FALSE),0)</f>
        <v>0</v>
      </c>
      <c r="H1236" s="5">
        <f>VLOOKUP(C1236,'[1]7、重新确认支持的项目列表'!$C:$E,3,FALSE)</f>
        <v>5824.4439000000002</v>
      </c>
      <c r="I1236" s="13">
        <v>12800</v>
      </c>
      <c r="J1236" s="15">
        <v>10000</v>
      </c>
      <c r="K1236" s="15">
        <v>12800</v>
      </c>
      <c r="L1236" s="23">
        <v>10000</v>
      </c>
    </row>
    <row r="1237" spans="1:12" ht="24">
      <c r="A1237" s="5">
        <v>1233</v>
      </c>
      <c r="B1237" s="6" t="s">
        <v>624</v>
      </c>
      <c r="C1237" s="7" t="s">
        <v>1063</v>
      </c>
      <c r="D1237" s="7" t="s">
        <v>76</v>
      </c>
      <c r="E1237" s="5" t="s">
        <v>611</v>
      </c>
      <c r="F1237" s="5" t="str">
        <f>VLOOKUP(C1237,'[1]7、重新确认支持的项目列表'!$C:$E,2,FALSE)</f>
        <v>4401963F98</v>
      </c>
      <c r="G1237" s="5">
        <f>IFERROR(VLOOKUP(C1237,'[2]企业经营情况表（市场监管局）'!R$1:S$23,2,FALSE),0)</f>
        <v>0</v>
      </c>
      <c r="H1237" s="5">
        <f>VLOOKUP(C1237,'[1]7、重新确认支持的项目列表'!$C:$E,3,FALSE)</f>
        <v>5824.4439000000002</v>
      </c>
      <c r="I1237" s="13">
        <v>12800</v>
      </c>
      <c r="J1237" s="15">
        <v>10000</v>
      </c>
      <c r="K1237" s="15">
        <v>12800</v>
      </c>
      <c r="L1237" s="23">
        <v>10000</v>
      </c>
    </row>
    <row r="1238" spans="1:12" ht="24">
      <c r="A1238" s="5">
        <v>1234</v>
      </c>
      <c r="B1238" s="6" t="s">
        <v>618</v>
      </c>
      <c r="C1238" s="7" t="s">
        <v>1063</v>
      </c>
      <c r="D1238" s="7" t="s">
        <v>76</v>
      </c>
      <c r="E1238" s="5" t="s">
        <v>611</v>
      </c>
      <c r="F1238" s="5" t="str">
        <f>VLOOKUP(C1238,'[1]7、重新确认支持的项目列表'!$C:$E,2,FALSE)</f>
        <v>4401963F98</v>
      </c>
      <c r="G1238" s="5">
        <f>IFERROR(VLOOKUP(C1238,'[2]企业经营情况表（市场监管局）'!R$1:S$23,2,FALSE),0)</f>
        <v>0</v>
      </c>
      <c r="H1238" s="5">
        <f>VLOOKUP(C1238,'[1]7、重新确认支持的项目列表'!$C:$E,3,FALSE)</f>
        <v>5824.4439000000002</v>
      </c>
      <c r="I1238" s="13">
        <v>12800</v>
      </c>
      <c r="J1238" s="15">
        <v>10000</v>
      </c>
      <c r="K1238" s="15">
        <v>12800</v>
      </c>
      <c r="L1238" s="23">
        <v>10000</v>
      </c>
    </row>
    <row r="1239" spans="1:12" ht="24">
      <c r="A1239" s="5">
        <v>1235</v>
      </c>
      <c r="B1239" s="6" t="s">
        <v>734</v>
      </c>
      <c r="C1239" s="7" t="s">
        <v>1064</v>
      </c>
      <c r="D1239" s="7" t="s">
        <v>76</v>
      </c>
      <c r="E1239" s="5" t="s">
        <v>611</v>
      </c>
      <c r="F1239" s="5">
        <f>VLOOKUP(C1239,'[1]7、重新确认支持的项目列表'!$C:$E,2,FALSE)</f>
        <v>4401240127</v>
      </c>
      <c r="G1239" s="5">
        <f>IFERROR(VLOOKUP(C1239,'[2]企业经营情况表（市场监管局）'!R$1:S$23,2,FALSE),0)</f>
        <v>0</v>
      </c>
      <c r="H1239" s="5">
        <f>VLOOKUP(C1239,'[1]7、重新确认支持的项目列表'!$C:$E,3,FALSE)</f>
        <v>8474.8379999999997</v>
      </c>
      <c r="I1239" s="13">
        <v>35000</v>
      </c>
      <c r="J1239" s="15">
        <v>10000</v>
      </c>
      <c r="K1239" s="15">
        <v>35000</v>
      </c>
      <c r="L1239" s="23">
        <v>10000</v>
      </c>
    </row>
    <row r="1240" spans="1:12">
      <c r="A1240" s="5">
        <v>1236</v>
      </c>
      <c r="B1240" s="6" t="s">
        <v>648</v>
      </c>
      <c r="C1240" s="7" t="s">
        <v>1065</v>
      </c>
      <c r="D1240" s="7" t="s">
        <v>76</v>
      </c>
      <c r="E1240" s="5" t="s">
        <v>611</v>
      </c>
      <c r="F1240" s="5">
        <f>VLOOKUP(C1240,'[1]7、重新确认支持的项目列表'!$C:$E,2,FALSE)</f>
        <v>4401960841</v>
      </c>
      <c r="G1240" s="5">
        <f>IFERROR(VLOOKUP(C1240,'[2]企业经营情况表（市场监管局）'!R$1:S$23,2,FALSE),0)</f>
        <v>0</v>
      </c>
      <c r="H1240" s="5">
        <f>VLOOKUP(C1240,'[1]7、重新确认支持的项目列表'!$C:$E,3,FALSE)</f>
        <v>16.409600000000001</v>
      </c>
      <c r="I1240" s="13">
        <v>22000</v>
      </c>
      <c r="J1240" s="15">
        <v>10000</v>
      </c>
      <c r="K1240" s="15">
        <v>22000</v>
      </c>
      <c r="L1240" s="23">
        <v>10000</v>
      </c>
    </row>
    <row r="1241" spans="1:12" ht="24">
      <c r="A1241" s="5">
        <v>1237</v>
      </c>
      <c r="B1241" s="6" t="s">
        <v>609</v>
      </c>
      <c r="C1241" s="7" t="s">
        <v>1065</v>
      </c>
      <c r="D1241" s="7" t="s">
        <v>76</v>
      </c>
      <c r="E1241" s="5" t="s">
        <v>611</v>
      </c>
      <c r="F1241" s="5">
        <f>VLOOKUP(C1241,'[1]7、重新确认支持的项目列表'!$C:$E,2,FALSE)</f>
        <v>4401960841</v>
      </c>
      <c r="G1241" s="5">
        <f>IFERROR(VLOOKUP(C1241,'[2]企业经营情况表（市场监管局）'!R$1:S$23,2,FALSE),0)</f>
        <v>0</v>
      </c>
      <c r="H1241" s="5">
        <f>VLOOKUP(C1241,'[1]7、重新确认支持的项目列表'!$C:$E,3,FALSE)</f>
        <v>16.409600000000001</v>
      </c>
      <c r="I1241" s="13">
        <v>22000</v>
      </c>
      <c r="J1241" s="15">
        <v>10000</v>
      </c>
      <c r="K1241" s="15">
        <v>22000</v>
      </c>
      <c r="L1241" s="23">
        <v>10000</v>
      </c>
    </row>
    <row r="1242" spans="1:12" ht="24">
      <c r="A1242" s="5">
        <v>1238</v>
      </c>
      <c r="B1242" s="6" t="s">
        <v>617</v>
      </c>
      <c r="C1242" s="7" t="s">
        <v>1066</v>
      </c>
      <c r="D1242" s="7" t="s">
        <v>76</v>
      </c>
      <c r="E1242" s="5" t="s">
        <v>611</v>
      </c>
      <c r="F1242" s="5" t="str">
        <f>VLOOKUP(C1242,'[1]7、重新确认支持的项目列表'!$C:$E,2,FALSE)</f>
        <v>4401960AF2</v>
      </c>
      <c r="G1242" s="5">
        <f>IFERROR(VLOOKUP(C1242,'[2]企业经营情况表（市场监管局）'!R$1:S$23,2,FALSE),0)</f>
        <v>0</v>
      </c>
      <c r="H1242" s="5">
        <f>VLOOKUP(C1242,'[1]7、重新确认支持的项目列表'!$C:$E,3,FALSE)</f>
        <v>38.686599999999999</v>
      </c>
      <c r="I1242" s="13">
        <v>12800</v>
      </c>
      <c r="J1242" s="15">
        <v>10000</v>
      </c>
      <c r="K1242" s="15">
        <v>12800</v>
      </c>
      <c r="L1242" s="23">
        <v>10000</v>
      </c>
    </row>
    <row r="1243" spans="1:12" ht="24">
      <c r="A1243" s="5">
        <v>1239</v>
      </c>
      <c r="B1243" s="6" t="s">
        <v>624</v>
      </c>
      <c r="C1243" s="7" t="s">
        <v>1066</v>
      </c>
      <c r="D1243" s="7" t="s">
        <v>76</v>
      </c>
      <c r="E1243" s="5" t="s">
        <v>611</v>
      </c>
      <c r="F1243" s="5" t="str">
        <f>VLOOKUP(C1243,'[1]7、重新确认支持的项目列表'!$C:$E,2,FALSE)</f>
        <v>4401960AF2</v>
      </c>
      <c r="G1243" s="5">
        <f>IFERROR(VLOOKUP(C1243,'[2]企业经营情况表（市场监管局）'!R$1:S$23,2,FALSE),0)</f>
        <v>0</v>
      </c>
      <c r="H1243" s="5">
        <f>VLOOKUP(C1243,'[1]7、重新确认支持的项目列表'!$C:$E,3,FALSE)</f>
        <v>38.686599999999999</v>
      </c>
      <c r="I1243" s="13">
        <v>12800</v>
      </c>
      <c r="J1243" s="15">
        <v>10000</v>
      </c>
      <c r="K1243" s="15">
        <v>12800</v>
      </c>
      <c r="L1243" s="23">
        <v>10000</v>
      </c>
    </row>
    <row r="1244" spans="1:12" ht="24">
      <c r="A1244" s="5">
        <v>1240</v>
      </c>
      <c r="B1244" s="6" t="s">
        <v>624</v>
      </c>
      <c r="C1244" s="7" t="s">
        <v>1067</v>
      </c>
      <c r="D1244" s="7" t="s">
        <v>76</v>
      </c>
      <c r="E1244" s="5" t="s">
        <v>611</v>
      </c>
      <c r="F1244" s="5" t="str">
        <f>VLOOKUP(C1244,'[1]7、重新确认支持的项目列表'!$C:$E,2,FALSE)</f>
        <v>4401360H66</v>
      </c>
      <c r="G1244" s="5">
        <f>IFERROR(VLOOKUP(C1244,'[2]企业经营情况表（市场监管局）'!R$1:S$23,2,FALSE),0)</f>
        <v>0</v>
      </c>
      <c r="H1244" s="5">
        <f>VLOOKUP(C1244,'[1]7、重新确认支持的项目列表'!$C:$E,3,FALSE)</f>
        <v>1977.6113</v>
      </c>
      <c r="I1244" s="13">
        <v>12800</v>
      </c>
      <c r="J1244" s="15">
        <v>10000</v>
      </c>
      <c r="K1244" s="15">
        <v>12800</v>
      </c>
      <c r="L1244" s="23">
        <v>10000</v>
      </c>
    </row>
    <row r="1245" spans="1:12" ht="24">
      <c r="A1245" s="5">
        <v>1241</v>
      </c>
      <c r="B1245" s="6" t="s">
        <v>655</v>
      </c>
      <c r="C1245" s="7" t="s">
        <v>1067</v>
      </c>
      <c r="D1245" s="7" t="s">
        <v>76</v>
      </c>
      <c r="E1245" s="5" t="s">
        <v>611</v>
      </c>
      <c r="F1245" s="5" t="str">
        <f>VLOOKUP(C1245,'[1]7、重新确认支持的项目列表'!$C:$E,2,FALSE)</f>
        <v>4401360H66</v>
      </c>
      <c r="G1245" s="5">
        <f>IFERROR(VLOOKUP(C1245,'[2]企业经营情况表（市场监管局）'!R$1:S$23,2,FALSE),0)</f>
        <v>0</v>
      </c>
      <c r="H1245" s="5">
        <f>VLOOKUP(C1245,'[1]7、重新确认支持的项目列表'!$C:$E,3,FALSE)</f>
        <v>1977.6113</v>
      </c>
      <c r="I1245" s="13">
        <v>12800</v>
      </c>
      <c r="J1245" s="15">
        <v>10000</v>
      </c>
      <c r="K1245" s="15">
        <v>12800</v>
      </c>
      <c r="L1245" s="23">
        <v>10000</v>
      </c>
    </row>
    <row r="1246" spans="1:12" ht="24">
      <c r="A1246" s="5">
        <v>1242</v>
      </c>
      <c r="B1246" s="6" t="s">
        <v>649</v>
      </c>
      <c r="C1246" s="7" t="s">
        <v>1067</v>
      </c>
      <c r="D1246" s="7" t="s">
        <v>76</v>
      </c>
      <c r="E1246" s="5" t="s">
        <v>611</v>
      </c>
      <c r="F1246" s="5" t="str">
        <f>VLOOKUP(C1246,'[1]7、重新确认支持的项目列表'!$C:$E,2,FALSE)</f>
        <v>4401360H66</v>
      </c>
      <c r="G1246" s="5">
        <f>IFERROR(VLOOKUP(C1246,'[2]企业经营情况表（市场监管局）'!R$1:S$23,2,FALSE),0)</f>
        <v>0</v>
      </c>
      <c r="H1246" s="5">
        <f>VLOOKUP(C1246,'[1]7、重新确认支持的项目列表'!$C:$E,3,FALSE)</f>
        <v>1977.6113</v>
      </c>
      <c r="I1246" s="13">
        <v>12800</v>
      </c>
      <c r="J1246" s="15">
        <v>10000</v>
      </c>
      <c r="K1246" s="15">
        <v>12800</v>
      </c>
      <c r="L1246" s="23">
        <v>10000</v>
      </c>
    </row>
    <row r="1247" spans="1:12" ht="24">
      <c r="A1247" s="5">
        <v>1243</v>
      </c>
      <c r="B1247" s="6" t="s">
        <v>751</v>
      </c>
      <c r="C1247" s="7" t="s">
        <v>416</v>
      </c>
      <c r="D1247" s="7" t="s">
        <v>76</v>
      </c>
      <c r="E1247" s="5" t="s">
        <v>611</v>
      </c>
      <c r="F1247" s="5" t="str">
        <f>VLOOKUP(C1247,'[1]7、重新确认支持的项目列表'!$C:$E,2,FALSE)</f>
        <v>44019609KB</v>
      </c>
      <c r="G1247" s="5">
        <f>IFERROR(VLOOKUP(C1247,'[2]企业经营情况表（市场监管局）'!R$1:S$23,2,FALSE),0)</f>
        <v>0</v>
      </c>
      <c r="H1247" s="5">
        <f>VLOOKUP(C1247,'[1]7、重新确认支持的项目列表'!$C:$E,3,FALSE)</f>
        <v>2111.3024</v>
      </c>
      <c r="I1247" s="13">
        <v>30000</v>
      </c>
      <c r="J1247" s="15">
        <v>10000</v>
      </c>
      <c r="K1247" s="15">
        <v>27000</v>
      </c>
      <c r="L1247" s="23">
        <v>10000</v>
      </c>
    </row>
    <row r="1248" spans="1:12" ht="24">
      <c r="A1248" s="5">
        <v>1244</v>
      </c>
      <c r="B1248" s="6" t="s">
        <v>648</v>
      </c>
      <c r="C1248" s="7" t="s">
        <v>1068</v>
      </c>
      <c r="D1248" s="7" t="s">
        <v>76</v>
      </c>
      <c r="E1248" s="5" t="s">
        <v>611</v>
      </c>
      <c r="F1248" s="5" t="str">
        <f>VLOOKUP(C1248,'[1]7、重新确认支持的项目列表'!$C:$E,2,FALSE)</f>
        <v>4401360HCG</v>
      </c>
      <c r="G1248" s="5">
        <f>IFERROR(VLOOKUP(C1248,'[2]企业经营情况表（市场监管局）'!R$1:S$23,2,FALSE),0)</f>
        <v>0</v>
      </c>
      <c r="H1248" s="5">
        <f>VLOOKUP(C1248,'[1]7、重新确认支持的项目列表'!$C:$E,3,FALSE)</f>
        <v>13237.6819</v>
      </c>
      <c r="I1248" s="13">
        <v>39933</v>
      </c>
      <c r="J1248" s="15">
        <v>10000</v>
      </c>
      <c r="K1248" s="15">
        <v>39933</v>
      </c>
      <c r="L1248" s="23">
        <v>10000</v>
      </c>
    </row>
    <row r="1249" spans="1:12" ht="24">
      <c r="A1249" s="5">
        <v>1245</v>
      </c>
      <c r="B1249" s="6" t="s">
        <v>609</v>
      </c>
      <c r="C1249" s="7" t="s">
        <v>1068</v>
      </c>
      <c r="D1249" s="7" t="s">
        <v>76</v>
      </c>
      <c r="E1249" s="5" t="s">
        <v>611</v>
      </c>
      <c r="F1249" s="5" t="str">
        <f>VLOOKUP(C1249,'[1]7、重新确认支持的项目列表'!$C:$E,2,FALSE)</f>
        <v>4401360HCG</v>
      </c>
      <c r="G1249" s="5">
        <f>IFERROR(VLOOKUP(C1249,'[2]企业经营情况表（市场监管局）'!R$1:S$23,2,FALSE),0)</f>
        <v>0</v>
      </c>
      <c r="H1249" s="5">
        <f>VLOOKUP(C1249,'[1]7、重新确认支持的项目列表'!$C:$E,3,FALSE)</f>
        <v>13237.6819</v>
      </c>
      <c r="I1249" s="13">
        <v>39933</v>
      </c>
      <c r="J1249" s="15">
        <v>10000</v>
      </c>
      <c r="K1249" s="15">
        <v>39933</v>
      </c>
      <c r="L1249" s="23">
        <v>10000</v>
      </c>
    </row>
    <row r="1250" spans="1:12" ht="24">
      <c r="A1250" s="5">
        <v>1246</v>
      </c>
      <c r="B1250" s="6" t="s">
        <v>612</v>
      </c>
      <c r="C1250" s="7" t="s">
        <v>1068</v>
      </c>
      <c r="D1250" s="7" t="s">
        <v>76</v>
      </c>
      <c r="E1250" s="5" t="s">
        <v>611</v>
      </c>
      <c r="F1250" s="5" t="str">
        <f>VLOOKUP(C1250,'[1]7、重新确认支持的项目列表'!$C:$E,2,FALSE)</f>
        <v>4401360HCG</v>
      </c>
      <c r="G1250" s="5">
        <f>IFERROR(VLOOKUP(C1250,'[2]企业经营情况表（市场监管局）'!R$1:S$23,2,FALSE),0)</f>
        <v>0</v>
      </c>
      <c r="H1250" s="5">
        <f>VLOOKUP(C1250,'[1]7、重新确认支持的项目列表'!$C:$E,3,FALSE)</f>
        <v>13237.6819</v>
      </c>
      <c r="I1250" s="13">
        <v>39934</v>
      </c>
      <c r="J1250" s="15">
        <v>10000</v>
      </c>
      <c r="K1250" s="15">
        <v>39933</v>
      </c>
      <c r="L1250" s="23">
        <v>10000</v>
      </c>
    </row>
    <row r="1251" spans="1:12" ht="24">
      <c r="A1251" s="5">
        <v>1247</v>
      </c>
      <c r="B1251" s="6" t="s">
        <v>944</v>
      </c>
      <c r="C1251" s="7" t="s">
        <v>1069</v>
      </c>
      <c r="D1251" s="7" t="s">
        <v>76</v>
      </c>
      <c r="E1251" s="5" t="s">
        <v>611</v>
      </c>
      <c r="F1251" s="5">
        <f>VLOOKUP(C1251,'[1]7、重新确认支持的项目列表'!$C:$E,2,FALSE)</f>
        <v>4401360199</v>
      </c>
      <c r="G1251" s="5">
        <f>IFERROR(VLOOKUP(C1251,'[2]企业经营情况表（市场监管局）'!R$1:S$23,2,FALSE),0)</f>
        <v>0</v>
      </c>
      <c r="H1251" s="5">
        <f>VLOOKUP(C1251,'[1]7、重新确认支持的项目列表'!$C:$E,3,FALSE)</f>
        <v>5229.7155000000002</v>
      </c>
      <c r="I1251" s="13">
        <v>35800</v>
      </c>
      <c r="J1251" s="15">
        <v>10000</v>
      </c>
      <c r="K1251" s="15">
        <v>32800</v>
      </c>
      <c r="L1251" s="23">
        <v>10000</v>
      </c>
    </row>
    <row r="1252" spans="1:12" ht="24">
      <c r="A1252" s="5">
        <v>1248</v>
      </c>
      <c r="B1252" s="6" t="s">
        <v>670</v>
      </c>
      <c r="C1252" s="7" t="s">
        <v>1069</v>
      </c>
      <c r="D1252" s="7" t="s">
        <v>76</v>
      </c>
      <c r="E1252" s="5" t="s">
        <v>611</v>
      </c>
      <c r="F1252" s="5">
        <f>VLOOKUP(C1252,'[1]7、重新确认支持的项目列表'!$C:$E,2,FALSE)</f>
        <v>4401360199</v>
      </c>
      <c r="G1252" s="5">
        <f>IFERROR(VLOOKUP(C1252,'[2]企业经营情况表（市场监管局）'!R$1:S$23,2,FALSE),0)</f>
        <v>0</v>
      </c>
      <c r="H1252" s="5">
        <f>VLOOKUP(C1252,'[1]7、重新确认支持的项目列表'!$C:$E,3,FALSE)</f>
        <v>5229.7155000000002</v>
      </c>
      <c r="I1252" s="13">
        <v>35800</v>
      </c>
      <c r="J1252" s="15">
        <v>10000</v>
      </c>
      <c r="K1252" s="15">
        <v>32800</v>
      </c>
      <c r="L1252" s="23">
        <v>10000</v>
      </c>
    </row>
    <row r="1253" spans="1:12" ht="24">
      <c r="A1253" s="5">
        <v>1249</v>
      </c>
      <c r="B1253" s="6" t="s">
        <v>852</v>
      </c>
      <c r="C1253" s="7" t="s">
        <v>1069</v>
      </c>
      <c r="D1253" s="7" t="s">
        <v>76</v>
      </c>
      <c r="E1253" s="5" t="s">
        <v>611</v>
      </c>
      <c r="F1253" s="5">
        <f>VLOOKUP(C1253,'[1]7、重新确认支持的项目列表'!$C:$E,2,FALSE)</f>
        <v>4401360199</v>
      </c>
      <c r="G1253" s="5">
        <f>IFERROR(VLOOKUP(C1253,'[2]企业经营情况表（市场监管局）'!R$1:S$23,2,FALSE),0)</f>
        <v>0</v>
      </c>
      <c r="H1253" s="5">
        <f>VLOOKUP(C1253,'[1]7、重新确认支持的项目列表'!$C:$E,3,FALSE)</f>
        <v>5229.7155000000002</v>
      </c>
      <c r="I1253" s="13">
        <v>35800</v>
      </c>
      <c r="J1253" s="15">
        <v>10000</v>
      </c>
      <c r="K1253" s="15">
        <v>32800</v>
      </c>
      <c r="L1253" s="23">
        <v>10000</v>
      </c>
    </row>
    <row r="1254" spans="1:12" ht="24">
      <c r="A1254" s="5">
        <v>1250</v>
      </c>
      <c r="B1254" s="6" t="s">
        <v>627</v>
      </c>
      <c r="C1254" s="7" t="s">
        <v>1070</v>
      </c>
      <c r="D1254" s="7" t="s">
        <v>76</v>
      </c>
      <c r="E1254" s="5" t="s">
        <v>611</v>
      </c>
      <c r="F1254" s="5">
        <f>VLOOKUP(C1254,'[1]7、重新确认支持的项目列表'!$C:$E,2,FALSE)</f>
        <v>4401960983</v>
      </c>
      <c r="G1254" s="5">
        <f>IFERROR(VLOOKUP(C1254,'[2]企业经营情况表（市场监管局）'!R$1:S$23,2,FALSE),0)</f>
        <v>0</v>
      </c>
      <c r="H1254" s="5">
        <f>VLOOKUP(C1254,'[1]7、重新确认支持的项目列表'!$C:$E,3,FALSE)</f>
        <v>546.55579999999998</v>
      </c>
      <c r="I1254" s="13">
        <v>12800</v>
      </c>
      <c r="J1254" s="15">
        <v>10000</v>
      </c>
      <c r="K1254" s="15">
        <v>12800</v>
      </c>
      <c r="L1254" s="23">
        <v>10000</v>
      </c>
    </row>
    <row r="1255" spans="1:12" ht="24">
      <c r="A1255" s="5">
        <v>1251</v>
      </c>
      <c r="B1255" s="6" t="s">
        <v>627</v>
      </c>
      <c r="C1255" s="7" t="s">
        <v>1071</v>
      </c>
      <c r="D1255" s="7" t="s">
        <v>76</v>
      </c>
      <c r="E1255" s="5" t="s">
        <v>611</v>
      </c>
      <c r="F1255" s="5" t="str">
        <f>VLOOKUP(C1255,'[1]7、重新确认支持的项目列表'!$C:$E,2,FALSE)</f>
        <v>44012608JY</v>
      </c>
      <c r="G1255" s="5">
        <f>IFERROR(VLOOKUP(C1255,'[2]企业经营情况表（市场监管局）'!R$1:S$23,2,FALSE),0)</f>
        <v>0</v>
      </c>
      <c r="H1255" s="5">
        <f>VLOOKUP(C1255,'[1]7、重新确认支持的项目列表'!$C:$E,3,FALSE)</f>
        <v>0</v>
      </c>
      <c r="I1255" s="13">
        <v>12800</v>
      </c>
      <c r="J1255" s="15">
        <v>10000</v>
      </c>
      <c r="K1255" s="15">
        <v>12800</v>
      </c>
      <c r="L1255" s="23">
        <v>10000</v>
      </c>
    </row>
    <row r="1256" spans="1:12" ht="24">
      <c r="A1256" s="5">
        <v>1252</v>
      </c>
      <c r="B1256" s="6" t="s">
        <v>658</v>
      </c>
      <c r="C1256" s="7" t="s">
        <v>1072</v>
      </c>
      <c r="D1256" s="7" t="s">
        <v>76</v>
      </c>
      <c r="E1256" s="5" t="s">
        <v>611</v>
      </c>
      <c r="F1256" s="5" t="str">
        <f>VLOOKUP(C1256,'[1]7、重新确认支持的项目列表'!$C:$E,2,FALSE)</f>
        <v>4401960C98</v>
      </c>
      <c r="G1256" s="5">
        <f>IFERROR(VLOOKUP(C1256,'[2]企业经营情况表（市场监管局）'!R$1:S$23,2,FALSE),0)</f>
        <v>0</v>
      </c>
      <c r="H1256" s="5">
        <f>VLOOKUP(C1256,'[1]7、重新确认支持的项目列表'!$C:$E,3,FALSE)</f>
        <v>1717.0612000000001</v>
      </c>
      <c r="I1256" s="13">
        <v>12800</v>
      </c>
      <c r="J1256" s="15">
        <v>10000</v>
      </c>
      <c r="K1256" s="15">
        <v>12800</v>
      </c>
      <c r="L1256" s="23">
        <v>10000</v>
      </c>
    </row>
    <row r="1257" spans="1:12" ht="24">
      <c r="A1257" s="5">
        <v>1253</v>
      </c>
      <c r="B1257" s="6" t="s">
        <v>622</v>
      </c>
      <c r="C1257" s="7" t="s">
        <v>1072</v>
      </c>
      <c r="D1257" s="7" t="s">
        <v>76</v>
      </c>
      <c r="E1257" s="5" t="s">
        <v>611</v>
      </c>
      <c r="F1257" s="5" t="str">
        <f>VLOOKUP(C1257,'[1]7、重新确认支持的项目列表'!$C:$E,2,FALSE)</f>
        <v>4401960C98</v>
      </c>
      <c r="G1257" s="5">
        <f>IFERROR(VLOOKUP(C1257,'[2]企业经营情况表（市场监管局）'!R$1:S$23,2,FALSE),0)</f>
        <v>0</v>
      </c>
      <c r="H1257" s="5">
        <f>VLOOKUP(C1257,'[1]7、重新确认支持的项目列表'!$C:$E,3,FALSE)</f>
        <v>1717.0612000000001</v>
      </c>
      <c r="I1257" s="13">
        <v>12800</v>
      </c>
      <c r="J1257" s="15">
        <v>10000</v>
      </c>
      <c r="K1257" s="15">
        <v>12800</v>
      </c>
      <c r="L1257" s="23">
        <v>10000</v>
      </c>
    </row>
    <row r="1258" spans="1:12" ht="24">
      <c r="A1258" s="5">
        <v>1254</v>
      </c>
      <c r="B1258" s="6" t="s">
        <v>624</v>
      </c>
      <c r="C1258" s="7" t="s">
        <v>1072</v>
      </c>
      <c r="D1258" s="7" t="s">
        <v>76</v>
      </c>
      <c r="E1258" s="5" t="s">
        <v>611</v>
      </c>
      <c r="F1258" s="5" t="str">
        <f>VLOOKUP(C1258,'[1]7、重新确认支持的项目列表'!$C:$E,2,FALSE)</f>
        <v>4401960C98</v>
      </c>
      <c r="G1258" s="5">
        <f>IFERROR(VLOOKUP(C1258,'[2]企业经营情况表（市场监管局）'!R$1:S$23,2,FALSE),0)</f>
        <v>0</v>
      </c>
      <c r="H1258" s="5">
        <f>VLOOKUP(C1258,'[1]7、重新确认支持的项目列表'!$C:$E,3,FALSE)</f>
        <v>1717.0612000000001</v>
      </c>
      <c r="I1258" s="13">
        <v>12800</v>
      </c>
      <c r="J1258" s="15">
        <v>10000</v>
      </c>
      <c r="K1258" s="15">
        <v>12800</v>
      </c>
      <c r="L1258" s="23">
        <v>10000</v>
      </c>
    </row>
    <row r="1259" spans="1:12" ht="24">
      <c r="A1259" s="5">
        <v>1255</v>
      </c>
      <c r="B1259" s="6" t="s">
        <v>618</v>
      </c>
      <c r="C1259" s="7" t="s">
        <v>1072</v>
      </c>
      <c r="D1259" s="7" t="s">
        <v>76</v>
      </c>
      <c r="E1259" s="5" t="s">
        <v>611</v>
      </c>
      <c r="F1259" s="5" t="str">
        <f>VLOOKUP(C1259,'[1]7、重新确认支持的项目列表'!$C:$E,2,FALSE)</f>
        <v>4401960C98</v>
      </c>
      <c r="G1259" s="5">
        <f>IFERROR(VLOOKUP(C1259,'[2]企业经营情况表（市场监管局）'!R$1:S$23,2,FALSE),0)</f>
        <v>0</v>
      </c>
      <c r="H1259" s="5">
        <f>VLOOKUP(C1259,'[1]7、重新确认支持的项目列表'!$C:$E,3,FALSE)</f>
        <v>1717.0612000000001</v>
      </c>
      <c r="I1259" s="13">
        <v>12800</v>
      </c>
      <c r="J1259" s="15">
        <v>10000</v>
      </c>
      <c r="K1259" s="15">
        <v>12800</v>
      </c>
      <c r="L1259" s="23">
        <v>10000</v>
      </c>
    </row>
    <row r="1260" spans="1:12" ht="24">
      <c r="A1260" s="5">
        <v>1256</v>
      </c>
      <c r="B1260" s="6" t="s">
        <v>615</v>
      </c>
      <c r="C1260" s="7" t="s">
        <v>131</v>
      </c>
      <c r="D1260" s="7" t="s">
        <v>76</v>
      </c>
      <c r="E1260" s="5" t="s">
        <v>611</v>
      </c>
      <c r="F1260" s="5">
        <f>VLOOKUP(C1260,'[1]7、重新确认支持的项目列表'!$C:$E,2,FALSE)</f>
        <v>4401360803</v>
      </c>
      <c r="G1260" s="5">
        <f>IFERROR(VLOOKUP(C1260,'[2]企业经营情况表（市场监管局）'!R$1:S$23,2,FALSE),0)</f>
        <v>0</v>
      </c>
      <c r="H1260" s="5">
        <f>VLOOKUP(C1260,'[1]7、重新确认支持的项目列表'!$C:$E,3,FALSE)</f>
        <v>22166.175299999999</v>
      </c>
      <c r="I1260" s="13">
        <v>12800</v>
      </c>
      <c r="J1260" s="15">
        <v>10000</v>
      </c>
      <c r="K1260" s="15">
        <v>12800</v>
      </c>
      <c r="L1260" s="23">
        <v>10000</v>
      </c>
    </row>
    <row r="1261" spans="1:12">
      <c r="A1261" s="5">
        <v>1257</v>
      </c>
      <c r="B1261" s="6" t="s">
        <v>665</v>
      </c>
      <c r="C1261" s="7" t="s">
        <v>131</v>
      </c>
      <c r="D1261" s="7" t="s">
        <v>76</v>
      </c>
      <c r="E1261" s="5" t="s">
        <v>611</v>
      </c>
      <c r="F1261" s="5">
        <f>VLOOKUP(C1261,'[1]7、重新确认支持的项目列表'!$C:$E,2,FALSE)</f>
        <v>4401360803</v>
      </c>
      <c r="G1261" s="5">
        <f>IFERROR(VLOOKUP(C1261,'[2]企业经营情况表（市场监管局）'!R$1:S$23,2,FALSE),0)</f>
        <v>0</v>
      </c>
      <c r="H1261" s="5">
        <f>VLOOKUP(C1261,'[1]7、重新确认支持的项目列表'!$C:$E,3,FALSE)</f>
        <v>22166.175299999999</v>
      </c>
      <c r="I1261" s="13">
        <v>12800</v>
      </c>
      <c r="J1261" s="15">
        <v>10000</v>
      </c>
      <c r="K1261" s="15">
        <v>12800</v>
      </c>
      <c r="L1261" s="23">
        <v>10000</v>
      </c>
    </row>
    <row r="1262" spans="1:12">
      <c r="A1262" s="5">
        <v>1258</v>
      </c>
      <c r="B1262" s="6" t="s">
        <v>624</v>
      </c>
      <c r="C1262" s="7" t="s">
        <v>131</v>
      </c>
      <c r="D1262" s="7" t="s">
        <v>76</v>
      </c>
      <c r="E1262" s="5" t="s">
        <v>611</v>
      </c>
      <c r="F1262" s="5">
        <f>VLOOKUP(C1262,'[1]7、重新确认支持的项目列表'!$C:$E,2,FALSE)</f>
        <v>4401360803</v>
      </c>
      <c r="G1262" s="5">
        <f>IFERROR(VLOOKUP(C1262,'[2]企业经营情况表（市场监管局）'!R$1:S$23,2,FALSE),0)</f>
        <v>0</v>
      </c>
      <c r="H1262" s="5">
        <f>VLOOKUP(C1262,'[1]7、重新确认支持的项目列表'!$C:$E,3,FALSE)</f>
        <v>22166.175299999999</v>
      </c>
      <c r="I1262" s="13">
        <v>12800</v>
      </c>
      <c r="J1262" s="15">
        <v>10000</v>
      </c>
      <c r="K1262" s="15">
        <v>12800</v>
      </c>
      <c r="L1262" s="23">
        <v>10000</v>
      </c>
    </row>
    <row r="1263" spans="1:12">
      <c r="A1263" s="5">
        <v>1259</v>
      </c>
      <c r="B1263" s="6" t="s">
        <v>624</v>
      </c>
      <c r="C1263" s="7" t="s">
        <v>1073</v>
      </c>
      <c r="D1263" s="7" t="s">
        <v>76</v>
      </c>
      <c r="E1263" s="5" t="s">
        <v>611</v>
      </c>
      <c r="F1263" s="5">
        <f>VLOOKUP(C1263,'[1]7、重新确认支持的项目列表'!$C:$E,2,FALSE)</f>
        <v>4401260212</v>
      </c>
      <c r="G1263" s="5">
        <f>IFERROR(VLOOKUP(C1263,'[2]企业经营情况表（市场监管局）'!R$1:S$23,2,FALSE),0)</f>
        <v>0</v>
      </c>
      <c r="H1263" s="5">
        <f>VLOOKUP(C1263,'[1]7、重新确认支持的项目列表'!$C:$E,3,FALSE)</f>
        <v>5100.0636999999997</v>
      </c>
      <c r="I1263" s="13">
        <v>12800</v>
      </c>
      <c r="J1263" s="15">
        <v>10000</v>
      </c>
      <c r="K1263" s="15">
        <v>12800</v>
      </c>
      <c r="L1263" s="23">
        <v>10000</v>
      </c>
    </row>
    <row r="1264" spans="1:12" ht="24">
      <c r="A1264" s="5">
        <v>1260</v>
      </c>
      <c r="B1264" s="6" t="s">
        <v>615</v>
      </c>
      <c r="C1264" s="7" t="s">
        <v>1074</v>
      </c>
      <c r="D1264" s="7" t="s">
        <v>76</v>
      </c>
      <c r="E1264" s="5" t="s">
        <v>611</v>
      </c>
      <c r="F1264" s="5" t="str">
        <f>VLOOKUP(C1264,'[1]7、重新确认支持的项目列表'!$C:$E,2,FALSE)</f>
        <v>4401960EDC</v>
      </c>
      <c r="G1264" s="5">
        <f>IFERROR(VLOOKUP(C1264,'[2]企业经营情况表（市场监管局）'!R$1:S$23,2,FALSE),0)</f>
        <v>0</v>
      </c>
      <c r="H1264" s="5">
        <f>VLOOKUP(C1264,'[1]7、重新确认支持的项目列表'!$C:$E,3,FALSE)</f>
        <v>5646.9525999999996</v>
      </c>
      <c r="I1264" s="13">
        <v>12800</v>
      </c>
      <c r="J1264" s="15">
        <v>10000</v>
      </c>
      <c r="K1264" s="15">
        <v>12800</v>
      </c>
      <c r="L1264" s="23">
        <v>10000</v>
      </c>
    </row>
    <row r="1265" spans="1:12" ht="24">
      <c r="A1265" s="5">
        <v>1261</v>
      </c>
      <c r="B1265" s="6" t="s">
        <v>665</v>
      </c>
      <c r="C1265" s="7" t="s">
        <v>1074</v>
      </c>
      <c r="D1265" s="7" t="s">
        <v>76</v>
      </c>
      <c r="E1265" s="5" t="s">
        <v>611</v>
      </c>
      <c r="F1265" s="5" t="str">
        <f>VLOOKUP(C1265,'[1]7、重新确认支持的项目列表'!$C:$E,2,FALSE)</f>
        <v>4401960EDC</v>
      </c>
      <c r="G1265" s="5">
        <f>IFERROR(VLOOKUP(C1265,'[2]企业经营情况表（市场监管局）'!R$1:S$23,2,FALSE),0)</f>
        <v>0</v>
      </c>
      <c r="H1265" s="5">
        <f>VLOOKUP(C1265,'[1]7、重新确认支持的项目列表'!$C:$E,3,FALSE)</f>
        <v>5646.9525999999996</v>
      </c>
      <c r="I1265" s="13">
        <v>12800</v>
      </c>
      <c r="J1265" s="15">
        <v>10000</v>
      </c>
      <c r="K1265" s="15">
        <v>12800</v>
      </c>
      <c r="L1265" s="23">
        <v>10000</v>
      </c>
    </row>
    <row r="1266" spans="1:12" ht="24">
      <c r="A1266" s="5">
        <v>1262</v>
      </c>
      <c r="B1266" s="6" t="s">
        <v>624</v>
      </c>
      <c r="C1266" s="7" t="s">
        <v>1074</v>
      </c>
      <c r="D1266" s="7" t="s">
        <v>76</v>
      </c>
      <c r="E1266" s="5" t="s">
        <v>611</v>
      </c>
      <c r="F1266" s="5" t="str">
        <f>VLOOKUP(C1266,'[1]7、重新确认支持的项目列表'!$C:$E,2,FALSE)</f>
        <v>4401960EDC</v>
      </c>
      <c r="G1266" s="5">
        <f>IFERROR(VLOOKUP(C1266,'[2]企业经营情况表（市场监管局）'!R$1:S$23,2,FALSE),0)</f>
        <v>0</v>
      </c>
      <c r="H1266" s="5">
        <f>VLOOKUP(C1266,'[1]7、重新确认支持的项目列表'!$C:$E,3,FALSE)</f>
        <v>5646.9525999999996</v>
      </c>
      <c r="I1266" s="13">
        <v>12800</v>
      </c>
      <c r="J1266" s="15">
        <v>10000</v>
      </c>
      <c r="K1266" s="15">
        <v>12800</v>
      </c>
      <c r="L1266" s="23">
        <v>10000</v>
      </c>
    </row>
    <row r="1267" spans="1:12" ht="24">
      <c r="A1267" s="5">
        <v>1263</v>
      </c>
      <c r="B1267" s="6" t="s">
        <v>618</v>
      </c>
      <c r="C1267" s="7" t="s">
        <v>1075</v>
      </c>
      <c r="D1267" s="7" t="s">
        <v>76</v>
      </c>
      <c r="E1267" s="5" t="s">
        <v>611</v>
      </c>
      <c r="F1267" s="5">
        <f>VLOOKUP(C1267,'[1]7、重新确认支持的项目列表'!$C:$E,2,FALSE)</f>
        <v>4401360037</v>
      </c>
      <c r="G1267" s="5">
        <f>IFERROR(VLOOKUP(C1267,'[2]企业经营情况表（市场监管局）'!R$1:S$23,2,FALSE),0)</f>
        <v>0</v>
      </c>
      <c r="H1267" s="5">
        <f>VLOOKUP(C1267,'[1]7、重新确认支持的项目列表'!$C:$E,3,FALSE)</f>
        <v>0.315</v>
      </c>
      <c r="I1267" s="13">
        <v>12800</v>
      </c>
      <c r="J1267" s="15">
        <v>10000</v>
      </c>
      <c r="K1267" s="15">
        <v>12800</v>
      </c>
      <c r="L1267" s="23">
        <v>10000</v>
      </c>
    </row>
    <row r="1268" spans="1:12" ht="24">
      <c r="A1268" s="5">
        <v>1264</v>
      </c>
      <c r="B1268" s="6" t="s">
        <v>649</v>
      </c>
      <c r="C1268" s="7" t="s">
        <v>1075</v>
      </c>
      <c r="D1268" s="7" t="s">
        <v>76</v>
      </c>
      <c r="E1268" s="5" t="s">
        <v>611</v>
      </c>
      <c r="F1268" s="5">
        <f>VLOOKUP(C1268,'[1]7、重新确认支持的项目列表'!$C:$E,2,FALSE)</f>
        <v>4401360037</v>
      </c>
      <c r="G1268" s="5">
        <f>IFERROR(VLOOKUP(C1268,'[2]企业经营情况表（市场监管局）'!R$1:S$23,2,FALSE),0)</f>
        <v>0</v>
      </c>
      <c r="H1268" s="5">
        <f>VLOOKUP(C1268,'[1]7、重新确认支持的项目列表'!$C:$E,3,FALSE)</f>
        <v>0.315</v>
      </c>
      <c r="I1268" s="13">
        <v>12800</v>
      </c>
      <c r="J1268" s="15">
        <v>10000</v>
      </c>
      <c r="K1268" s="15">
        <v>12800</v>
      </c>
      <c r="L1268" s="23">
        <v>10000</v>
      </c>
    </row>
    <row r="1269" spans="1:12" ht="24">
      <c r="A1269" s="5">
        <v>1265</v>
      </c>
      <c r="B1269" s="6" t="s">
        <v>652</v>
      </c>
      <c r="C1269" s="7" t="s">
        <v>1076</v>
      </c>
      <c r="D1269" s="7" t="s">
        <v>76</v>
      </c>
      <c r="E1269" s="5" t="s">
        <v>611</v>
      </c>
      <c r="F1269" s="5">
        <f>VLOOKUP(C1269,'[1]7、重新确认支持的项目列表'!$C:$E,2,FALSE)</f>
        <v>4401964523</v>
      </c>
      <c r="G1269" s="5">
        <f>IFERROR(VLOOKUP(C1269,'[2]企业经营情况表（市场监管局）'!R$1:S$23,2,FALSE),0)</f>
        <v>0</v>
      </c>
      <c r="H1269" s="5">
        <f>VLOOKUP(C1269,'[1]7、重新确认支持的项目列表'!$C:$E,3,FALSE)</f>
        <v>11080.2871</v>
      </c>
      <c r="I1269" s="13">
        <v>12800</v>
      </c>
      <c r="J1269" s="15">
        <v>10000</v>
      </c>
      <c r="K1269" s="15">
        <v>12800</v>
      </c>
      <c r="L1269" s="23">
        <v>10000</v>
      </c>
    </row>
    <row r="1270" spans="1:12" ht="24">
      <c r="A1270" s="5">
        <v>1266</v>
      </c>
      <c r="B1270" s="6" t="s">
        <v>624</v>
      </c>
      <c r="C1270" s="7" t="s">
        <v>1076</v>
      </c>
      <c r="D1270" s="7" t="s">
        <v>76</v>
      </c>
      <c r="E1270" s="5" t="s">
        <v>611</v>
      </c>
      <c r="F1270" s="5">
        <f>VLOOKUP(C1270,'[1]7、重新确认支持的项目列表'!$C:$E,2,FALSE)</f>
        <v>4401964523</v>
      </c>
      <c r="G1270" s="5">
        <f>IFERROR(VLOOKUP(C1270,'[2]企业经营情况表（市场监管局）'!R$1:S$23,2,FALSE),0)</f>
        <v>0</v>
      </c>
      <c r="H1270" s="5">
        <f>VLOOKUP(C1270,'[1]7、重新确认支持的项目列表'!$C:$E,3,FALSE)</f>
        <v>11080.2871</v>
      </c>
      <c r="I1270" s="13">
        <v>12800</v>
      </c>
      <c r="J1270" s="15">
        <v>10000</v>
      </c>
      <c r="K1270" s="15">
        <v>12800</v>
      </c>
      <c r="L1270" s="23">
        <v>10000</v>
      </c>
    </row>
    <row r="1271" spans="1:12" ht="24">
      <c r="A1271" s="5">
        <v>1267</v>
      </c>
      <c r="B1271" s="6" t="s">
        <v>649</v>
      </c>
      <c r="C1271" s="7" t="s">
        <v>1077</v>
      </c>
      <c r="D1271" s="7" t="s">
        <v>76</v>
      </c>
      <c r="E1271" s="5" t="s">
        <v>611</v>
      </c>
      <c r="F1271" s="5" t="str">
        <f>VLOOKUP(C1271,'[1]7、重新确认支持的项目列表'!$C:$E,2,FALSE)</f>
        <v>4401960MHL</v>
      </c>
      <c r="G1271" s="5">
        <f>IFERROR(VLOOKUP(C1271,'[2]企业经营情况表（市场监管局）'!R$1:S$23,2,FALSE),0)</f>
        <v>0</v>
      </c>
      <c r="H1271" s="5">
        <f>VLOOKUP(C1271,'[1]7、重新确认支持的项目列表'!$C:$E,3,FALSE)</f>
        <v>20.1555</v>
      </c>
      <c r="I1271" s="13">
        <v>12800</v>
      </c>
      <c r="J1271" s="26">
        <v>10000</v>
      </c>
      <c r="K1271" s="26">
        <v>12800</v>
      </c>
      <c r="L1271" s="23">
        <v>10000</v>
      </c>
    </row>
    <row r="1272" spans="1:12" ht="24">
      <c r="A1272" s="5">
        <v>1268</v>
      </c>
      <c r="B1272" s="6" t="s">
        <v>615</v>
      </c>
      <c r="C1272" s="7" t="s">
        <v>1078</v>
      </c>
      <c r="D1272" s="7" t="s">
        <v>76</v>
      </c>
      <c r="E1272" s="5" t="s">
        <v>611</v>
      </c>
      <c r="F1272" s="5" t="str">
        <f>VLOOKUP(C1272,'[1]7、重新确认支持的项目列表'!$C:$E,2,FALSE)</f>
        <v>4401360HJ3</v>
      </c>
      <c r="G1272" s="5">
        <f>IFERROR(VLOOKUP(C1272,'[2]企业经营情况表（市场监管局）'!R$1:S$23,2,FALSE),0)</f>
        <v>0</v>
      </c>
      <c r="H1272" s="5">
        <f>VLOOKUP(C1272,'[1]7、重新确认支持的项目列表'!$C:$E,3,FALSE)</f>
        <v>647.86810000000003</v>
      </c>
      <c r="I1272" s="13">
        <v>12800</v>
      </c>
      <c r="J1272" s="15">
        <v>10000</v>
      </c>
      <c r="K1272" s="15">
        <v>12800</v>
      </c>
      <c r="L1272" s="23">
        <v>10000</v>
      </c>
    </row>
    <row r="1273" spans="1:12" ht="24">
      <c r="A1273" s="5">
        <v>1269</v>
      </c>
      <c r="B1273" s="6" t="s">
        <v>665</v>
      </c>
      <c r="C1273" s="7" t="s">
        <v>1078</v>
      </c>
      <c r="D1273" s="7" t="s">
        <v>76</v>
      </c>
      <c r="E1273" s="5" t="s">
        <v>611</v>
      </c>
      <c r="F1273" s="5" t="str">
        <f>VLOOKUP(C1273,'[1]7、重新确认支持的项目列表'!$C:$E,2,FALSE)</f>
        <v>4401360HJ3</v>
      </c>
      <c r="G1273" s="5">
        <f>IFERROR(VLOOKUP(C1273,'[2]企业经营情况表（市场监管局）'!R$1:S$23,2,FALSE),0)</f>
        <v>0</v>
      </c>
      <c r="H1273" s="5">
        <f>VLOOKUP(C1273,'[1]7、重新确认支持的项目列表'!$C:$E,3,FALSE)</f>
        <v>647.86810000000003</v>
      </c>
      <c r="I1273" s="13">
        <v>12800</v>
      </c>
      <c r="J1273" s="15">
        <v>10000</v>
      </c>
      <c r="K1273" s="15">
        <v>12800</v>
      </c>
      <c r="L1273" s="23">
        <v>10000</v>
      </c>
    </row>
    <row r="1274" spans="1:12" ht="24">
      <c r="A1274" s="5">
        <v>1270</v>
      </c>
      <c r="B1274" s="25" t="s">
        <v>627</v>
      </c>
      <c r="C1274" s="7" t="s">
        <v>1079</v>
      </c>
      <c r="D1274" s="7" t="s">
        <v>76</v>
      </c>
      <c r="E1274" s="5" t="s">
        <v>611</v>
      </c>
      <c r="F1274" s="5" t="str">
        <f>VLOOKUP(C1274,'[1]7、重新确认支持的项目列表'!$C:$E,2,FALSE)</f>
        <v>无海关代码</v>
      </c>
      <c r="G1274" s="5">
        <f>IFERROR(VLOOKUP(C1274,'[2]企业经营情况表（市场监管局）'!R$1:S$23,2,FALSE),0)</f>
        <v>0</v>
      </c>
      <c r="H1274" s="5">
        <f>VLOOKUP(C1274,'[1]7、重新确认支持的项目列表'!$C:$E,3,FALSE)</f>
        <v>0</v>
      </c>
      <c r="I1274" s="13">
        <v>12800</v>
      </c>
      <c r="J1274" s="15">
        <v>10000</v>
      </c>
      <c r="K1274" s="15">
        <v>12800</v>
      </c>
      <c r="L1274" s="23">
        <v>10000</v>
      </c>
    </row>
    <row r="1275" spans="1:12" ht="24">
      <c r="A1275" s="5">
        <v>1271</v>
      </c>
      <c r="B1275" s="25" t="s">
        <v>625</v>
      </c>
      <c r="C1275" s="7" t="s">
        <v>1080</v>
      </c>
      <c r="D1275" s="7" t="s">
        <v>76</v>
      </c>
      <c r="E1275" s="5" t="s">
        <v>611</v>
      </c>
      <c r="F1275" s="5">
        <f>VLOOKUP(C1275,'[1]7、重新确认支持的项目列表'!$C:$E,2,FALSE)</f>
        <v>4401330009</v>
      </c>
      <c r="G1275" s="5">
        <f>IFERROR(VLOOKUP(C1275,'[2]企业经营情况表（市场监管局）'!R$1:S$23,2,FALSE),0)</f>
        <v>0</v>
      </c>
      <c r="H1275" s="5">
        <f>VLOOKUP(C1275,'[1]7、重新确认支持的项目列表'!$C:$E,3,FALSE)</f>
        <v>12775.703100000001</v>
      </c>
      <c r="I1275" s="13">
        <v>39933</v>
      </c>
      <c r="J1275" s="15">
        <v>10000</v>
      </c>
      <c r="K1275" s="15">
        <v>39933.33</v>
      </c>
      <c r="L1275" s="23">
        <v>10000</v>
      </c>
    </row>
    <row r="1276" spans="1:12" ht="24">
      <c r="A1276" s="5">
        <v>1272</v>
      </c>
      <c r="B1276" s="25" t="s">
        <v>954</v>
      </c>
      <c r="C1276" s="7" t="s">
        <v>1080</v>
      </c>
      <c r="D1276" s="7" t="s">
        <v>76</v>
      </c>
      <c r="E1276" s="5" t="s">
        <v>611</v>
      </c>
      <c r="F1276" s="5">
        <f>VLOOKUP(C1276,'[1]7、重新确认支持的项目列表'!$C:$E,2,FALSE)</f>
        <v>4401330009</v>
      </c>
      <c r="G1276" s="5">
        <f>IFERROR(VLOOKUP(C1276,'[2]企业经营情况表（市场监管局）'!R$1:S$23,2,FALSE),0)</f>
        <v>0</v>
      </c>
      <c r="H1276" s="5">
        <f>VLOOKUP(C1276,'[1]7、重新确认支持的项目列表'!$C:$E,3,FALSE)</f>
        <v>12775.703100000001</v>
      </c>
      <c r="I1276" s="13">
        <v>39933</v>
      </c>
      <c r="J1276" s="15">
        <v>10000</v>
      </c>
      <c r="K1276" s="15">
        <v>39933.33</v>
      </c>
      <c r="L1276" s="23">
        <v>10000</v>
      </c>
    </row>
    <row r="1277" spans="1:12" ht="24">
      <c r="A1277" s="5">
        <v>1273</v>
      </c>
      <c r="B1277" s="25" t="s">
        <v>612</v>
      </c>
      <c r="C1277" s="7" t="s">
        <v>1080</v>
      </c>
      <c r="D1277" s="7" t="s">
        <v>76</v>
      </c>
      <c r="E1277" s="5" t="s">
        <v>611</v>
      </c>
      <c r="F1277" s="5">
        <f>VLOOKUP(C1277,'[1]7、重新确认支持的项目列表'!$C:$E,2,FALSE)</f>
        <v>4401330009</v>
      </c>
      <c r="G1277" s="5">
        <f>IFERROR(VLOOKUP(C1277,'[2]企业经营情况表（市场监管局）'!R$1:S$23,2,FALSE),0)</f>
        <v>0</v>
      </c>
      <c r="H1277" s="5">
        <f>VLOOKUP(C1277,'[1]7、重新确认支持的项目列表'!$C:$E,3,FALSE)</f>
        <v>12775.703100000001</v>
      </c>
      <c r="I1277" s="13">
        <v>39934</v>
      </c>
      <c r="J1277" s="15">
        <v>10000</v>
      </c>
      <c r="K1277" s="15">
        <v>39933.33</v>
      </c>
      <c r="L1277" s="23">
        <v>10000</v>
      </c>
    </row>
    <row r="1278" spans="1:12" ht="24">
      <c r="A1278" s="5">
        <v>1274</v>
      </c>
      <c r="B1278" s="6" t="s">
        <v>615</v>
      </c>
      <c r="C1278" s="7" t="s">
        <v>82</v>
      </c>
      <c r="D1278" s="7" t="s">
        <v>76</v>
      </c>
      <c r="E1278" s="5" t="s">
        <v>611</v>
      </c>
      <c r="F1278" s="5" t="str">
        <f>VLOOKUP(C1278,'[1]7、重新确认支持的项目列表'!$C:$E,2,FALSE)</f>
        <v>4401360H2S</v>
      </c>
      <c r="G1278" s="5">
        <f>IFERROR(VLOOKUP(C1278,'[2]企业经营情况表（市场监管局）'!R$1:S$23,2,FALSE),0)</f>
        <v>0</v>
      </c>
      <c r="H1278" s="5">
        <f>VLOOKUP(C1278,'[1]7、重新确认支持的项目列表'!$C:$E,3,FALSE)</f>
        <v>1936.2126000000001</v>
      </c>
      <c r="I1278" s="13">
        <v>12800</v>
      </c>
      <c r="J1278" s="15">
        <v>10000</v>
      </c>
      <c r="K1278" s="15">
        <v>12800</v>
      </c>
      <c r="L1278" s="23">
        <v>10000</v>
      </c>
    </row>
    <row r="1279" spans="1:12" ht="24">
      <c r="A1279" s="5">
        <v>1275</v>
      </c>
      <c r="B1279" s="6" t="s">
        <v>624</v>
      </c>
      <c r="C1279" s="7" t="s">
        <v>82</v>
      </c>
      <c r="D1279" s="7" t="s">
        <v>76</v>
      </c>
      <c r="E1279" s="5" t="s">
        <v>611</v>
      </c>
      <c r="F1279" s="5" t="str">
        <f>VLOOKUP(C1279,'[1]7、重新确认支持的项目列表'!$C:$E,2,FALSE)</f>
        <v>4401360H2S</v>
      </c>
      <c r="G1279" s="5">
        <f>IFERROR(VLOOKUP(C1279,'[2]企业经营情况表（市场监管局）'!R$1:S$23,2,FALSE),0)</f>
        <v>0</v>
      </c>
      <c r="H1279" s="5">
        <f>VLOOKUP(C1279,'[1]7、重新确认支持的项目列表'!$C:$E,3,FALSE)</f>
        <v>1936.2126000000001</v>
      </c>
      <c r="I1279" s="13">
        <v>12800</v>
      </c>
      <c r="J1279" s="15">
        <v>10000</v>
      </c>
      <c r="K1279" s="15">
        <v>12800</v>
      </c>
      <c r="L1279" s="23">
        <v>10000</v>
      </c>
    </row>
    <row r="1280" spans="1:12" ht="24">
      <c r="A1280" s="5">
        <v>1276</v>
      </c>
      <c r="B1280" s="6" t="s">
        <v>613</v>
      </c>
      <c r="C1280" s="7" t="s">
        <v>82</v>
      </c>
      <c r="D1280" s="7" t="s">
        <v>76</v>
      </c>
      <c r="E1280" s="5" t="s">
        <v>611</v>
      </c>
      <c r="F1280" s="5" t="str">
        <f>VLOOKUP(C1280,'[1]7、重新确认支持的项目列表'!$C:$E,2,FALSE)</f>
        <v>4401360H2S</v>
      </c>
      <c r="G1280" s="5">
        <f>IFERROR(VLOOKUP(C1280,'[2]企业经营情况表（市场监管局）'!R$1:S$23,2,FALSE),0)</f>
        <v>0</v>
      </c>
      <c r="H1280" s="5">
        <f>VLOOKUP(C1280,'[1]7、重新确认支持的项目列表'!$C:$E,3,FALSE)</f>
        <v>1936.2126000000001</v>
      </c>
      <c r="I1280" s="13">
        <v>12800</v>
      </c>
      <c r="J1280" s="15">
        <v>10000</v>
      </c>
      <c r="K1280" s="15">
        <v>12800</v>
      </c>
      <c r="L1280" s="23">
        <v>10000</v>
      </c>
    </row>
    <row r="1281" spans="1:12" ht="24">
      <c r="A1281" s="5">
        <v>1277</v>
      </c>
      <c r="B1281" s="6" t="s">
        <v>618</v>
      </c>
      <c r="C1281" s="7" t="s">
        <v>1081</v>
      </c>
      <c r="D1281" s="7" t="s">
        <v>76</v>
      </c>
      <c r="E1281" s="5" t="s">
        <v>611</v>
      </c>
      <c r="F1281" s="5" t="str">
        <f>VLOOKUP(C1281,'[1]7、重新确认支持的项目列表'!$C:$E,2,FALSE)</f>
        <v>4401960C0N</v>
      </c>
      <c r="G1281" s="5">
        <f>IFERROR(VLOOKUP(C1281,'[2]企业经营情况表（市场监管局）'!R$1:S$23,2,FALSE),0)</f>
        <v>0</v>
      </c>
      <c r="H1281" s="5">
        <f>VLOOKUP(C1281,'[1]7、重新确认支持的项目列表'!$C:$E,3,FALSE)</f>
        <v>4313.3698000000004</v>
      </c>
      <c r="I1281" s="13">
        <v>12800</v>
      </c>
      <c r="J1281" s="15">
        <v>10000</v>
      </c>
      <c r="K1281" s="15">
        <v>12800</v>
      </c>
      <c r="L1281" s="23">
        <v>10000</v>
      </c>
    </row>
    <row r="1282" spans="1:12" ht="24">
      <c r="A1282" s="5">
        <v>1278</v>
      </c>
      <c r="B1282" s="6" t="s">
        <v>655</v>
      </c>
      <c r="C1282" s="7" t="s">
        <v>1081</v>
      </c>
      <c r="D1282" s="7" t="s">
        <v>76</v>
      </c>
      <c r="E1282" s="5" t="s">
        <v>611</v>
      </c>
      <c r="F1282" s="5" t="str">
        <f>VLOOKUP(C1282,'[1]7、重新确认支持的项目列表'!$C:$E,2,FALSE)</f>
        <v>4401960C0N</v>
      </c>
      <c r="G1282" s="5">
        <f>IFERROR(VLOOKUP(C1282,'[2]企业经营情况表（市场监管局）'!R$1:S$23,2,FALSE),0)</f>
        <v>0</v>
      </c>
      <c r="H1282" s="5">
        <f>VLOOKUP(C1282,'[1]7、重新确认支持的项目列表'!$C:$E,3,FALSE)</f>
        <v>4313.3698000000004</v>
      </c>
      <c r="I1282" s="13">
        <v>12800</v>
      </c>
      <c r="J1282" s="15">
        <v>10000</v>
      </c>
      <c r="K1282" s="15">
        <v>12800</v>
      </c>
      <c r="L1282" s="23">
        <v>10000</v>
      </c>
    </row>
    <row r="1283" spans="1:12" ht="24">
      <c r="A1283" s="5">
        <v>1279</v>
      </c>
      <c r="B1283" s="6" t="s">
        <v>649</v>
      </c>
      <c r="C1283" s="7" t="s">
        <v>1081</v>
      </c>
      <c r="D1283" s="7" t="s">
        <v>76</v>
      </c>
      <c r="E1283" s="5" t="s">
        <v>611</v>
      </c>
      <c r="F1283" s="5" t="str">
        <f>VLOOKUP(C1283,'[1]7、重新确认支持的项目列表'!$C:$E,2,FALSE)</f>
        <v>4401960C0N</v>
      </c>
      <c r="G1283" s="5">
        <f>IFERROR(VLOOKUP(C1283,'[2]企业经营情况表（市场监管局）'!R$1:S$23,2,FALSE),0)</f>
        <v>0</v>
      </c>
      <c r="H1283" s="5">
        <f>VLOOKUP(C1283,'[1]7、重新确认支持的项目列表'!$C:$E,3,FALSE)</f>
        <v>4313.3698000000004</v>
      </c>
      <c r="I1283" s="13">
        <v>12800</v>
      </c>
      <c r="J1283" s="15">
        <v>10000</v>
      </c>
      <c r="K1283" s="15">
        <v>12800</v>
      </c>
      <c r="L1283" s="23">
        <v>10000</v>
      </c>
    </row>
    <row r="1284" spans="1:12" ht="24">
      <c r="A1284" s="5">
        <v>1280</v>
      </c>
      <c r="B1284" s="6" t="s">
        <v>624</v>
      </c>
      <c r="C1284" s="7" t="s">
        <v>1082</v>
      </c>
      <c r="D1284" s="7" t="s">
        <v>76</v>
      </c>
      <c r="E1284" s="5" t="s">
        <v>611</v>
      </c>
      <c r="F1284" s="5">
        <f>VLOOKUP(C1284,'[1]7、重新确认支持的项目列表'!$C:$E,2,FALSE)</f>
        <v>4401960480</v>
      </c>
      <c r="G1284" s="5">
        <f>IFERROR(VLOOKUP(C1284,'[2]企业经营情况表（市场监管局）'!R$1:S$23,2,FALSE),0)</f>
        <v>0</v>
      </c>
      <c r="H1284" s="5">
        <f>VLOOKUP(C1284,'[1]7、重新确认支持的项目列表'!$C:$E,3,FALSE)</f>
        <v>231.5806</v>
      </c>
      <c r="I1284" s="13">
        <v>12800</v>
      </c>
      <c r="J1284" s="15">
        <v>10000</v>
      </c>
      <c r="K1284" s="15">
        <v>12800</v>
      </c>
      <c r="L1284" s="23">
        <v>10000</v>
      </c>
    </row>
    <row r="1285" spans="1:12" ht="24">
      <c r="A1285" s="5">
        <v>1281</v>
      </c>
      <c r="B1285" s="6" t="s">
        <v>618</v>
      </c>
      <c r="C1285" s="7" t="s">
        <v>1082</v>
      </c>
      <c r="D1285" s="7" t="s">
        <v>76</v>
      </c>
      <c r="E1285" s="5" t="s">
        <v>611</v>
      </c>
      <c r="F1285" s="5">
        <f>VLOOKUP(C1285,'[1]7、重新确认支持的项目列表'!$C:$E,2,FALSE)</f>
        <v>4401960480</v>
      </c>
      <c r="G1285" s="5">
        <f>IFERROR(VLOOKUP(C1285,'[2]企业经营情况表（市场监管局）'!R$1:S$23,2,FALSE),0)</f>
        <v>0</v>
      </c>
      <c r="H1285" s="5">
        <f>VLOOKUP(C1285,'[1]7、重新确认支持的项目列表'!$C:$E,3,FALSE)</f>
        <v>231.5806</v>
      </c>
      <c r="I1285" s="13">
        <v>12800</v>
      </c>
      <c r="J1285" s="15">
        <v>10000</v>
      </c>
      <c r="K1285" s="15">
        <v>12800</v>
      </c>
      <c r="L1285" s="23">
        <v>10000</v>
      </c>
    </row>
    <row r="1286" spans="1:12" ht="24">
      <c r="A1286" s="5">
        <v>1282</v>
      </c>
      <c r="B1286" s="6" t="s">
        <v>627</v>
      </c>
      <c r="C1286" s="7" t="s">
        <v>1083</v>
      </c>
      <c r="D1286" s="7" t="s">
        <v>76</v>
      </c>
      <c r="E1286" s="5" t="s">
        <v>611</v>
      </c>
      <c r="F1286" s="5" t="str">
        <f>VLOOKUP(C1286,'[1]7、重新确认支持的项目列表'!$C:$E,2,FALSE)</f>
        <v>4401360H8K</v>
      </c>
      <c r="G1286" s="5">
        <f>IFERROR(VLOOKUP(C1286,'[2]企业经营情况表（市场监管局）'!R$1:S$23,2,FALSE),0)</f>
        <v>0</v>
      </c>
      <c r="H1286" s="5">
        <f>VLOOKUP(C1286,'[1]7、重新确认支持的项目列表'!$C:$E,3,FALSE)</f>
        <v>51.1631</v>
      </c>
      <c r="I1286" s="13">
        <v>12800</v>
      </c>
      <c r="J1286" s="15">
        <v>10000</v>
      </c>
      <c r="K1286" s="15">
        <v>12800</v>
      </c>
      <c r="L1286" s="23">
        <v>10000</v>
      </c>
    </row>
    <row r="1287" spans="1:12" ht="24">
      <c r="A1287" s="5">
        <v>1283</v>
      </c>
      <c r="B1287" s="6" t="s">
        <v>615</v>
      </c>
      <c r="C1287" s="7" t="s">
        <v>1083</v>
      </c>
      <c r="D1287" s="7" t="s">
        <v>76</v>
      </c>
      <c r="E1287" s="5" t="s">
        <v>611</v>
      </c>
      <c r="F1287" s="5" t="str">
        <f>VLOOKUP(C1287,'[1]7、重新确认支持的项目列表'!$C:$E,2,FALSE)</f>
        <v>4401360H8K</v>
      </c>
      <c r="G1287" s="5">
        <f>IFERROR(VLOOKUP(C1287,'[2]企业经营情况表（市场监管局）'!R$1:S$23,2,FALSE),0)</f>
        <v>0</v>
      </c>
      <c r="H1287" s="5">
        <f>VLOOKUP(C1287,'[1]7、重新确认支持的项目列表'!$C:$E,3,FALSE)</f>
        <v>51.1631</v>
      </c>
      <c r="I1287" s="13">
        <v>12800</v>
      </c>
      <c r="J1287" s="15">
        <v>10000</v>
      </c>
      <c r="K1287" s="15">
        <v>12800</v>
      </c>
      <c r="L1287" s="23">
        <v>10000</v>
      </c>
    </row>
    <row r="1288" spans="1:12" ht="24">
      <c r="A1288" s="5">
        <v>1284</v>
      </c>
      <c r="B1288" s="6" t="s">
        <v>615</v>
      </c>
      <c r="C1288" s="7" t="s">
        <v>1084</v>
      </c>
      <c r="D1288" s="7" t="s">
        <v>76</v>
      </c>
      <c r="E1288" s="5" t="s">
        <v>611</v>
      </c>
      <c r="F1288" s="5">
        <f>VLOOKUP(C1288,'[1]7、重新确认支持的项目列表'!$C:$E,2,FALSE)</f>
        <v>4401962001</v>
      </c>
      <c r="G1288" s="5">
        <f>IFERROR(VLOOKUP(C1288,'[2]企业经营情况表（市场监管局）'!R$1:S$23,2,FALSE),0)</f>
        <v>0</v>
      </c>
      <c r="H1288" s="5">
        <f>VLOOKUP(C1288,'[1]7、重新确认支持的项目列表'!$C:$E,3,FALSE)</f>
        <v>0</v>
      </c>
      <c r="I1288" s="13">
        <v>12800</v>
      </c>
      <c r="J1288" s="15">
        <v>10000</v>
      </c>
      <c r="K1288" s="15">
        <v>12800</v>
      </c>
      <c r="L1288" s="23">
        <v>10000</v>
      </c>
    </row>
    <row r="1289" spans="1:12" ht="24">
      <c r="A1289" s="5">
        <v>1285</v>
      </c>
      <c r="B1289" s="6" t="s">
        <v>646</v>
      </c>
      <c r="C1289" s="7" t="s">
        <v>1085</v>
      </c>
      <c r="D1289" s="7" t="s">
        <v>76</v>
      </c>
      <c r="E1289" s="5" t="s">
        <v>611</v>
      </c>
      <c r="F1289" s="5" t="str">
        <f>VLOOKUP(C1289,'[1]7、重新确认支持的项目列表'!$C:$E,2,FALSE)</f>
        <v>4401963JD2</v>
      </c>
      <c r="G1289" s="5">
        <f>IFERROR(VLOOKUP(C1289,'[2]企业经营情况表（市场监管局）'!R$1:S$23,2,FALSE),0)</f>
        <v>0</v>
      </c>
      <c r="H1289" s="5">
        <v>1848410.45</v>
      </c>
      <c r="I1289" s="13">
        <v>12933</v>
      </c>
      <c r="J1289" s="15">
        <v>10000</v>
      </c>
      <c r="K1289" s="15">
        <v>12933.33</v>
      </c>
      <c r="L1289" s="23">
        <v>10000</v>
      </c>
    </row>
    <row r="1290" spans="1:12" ht="24">
      <c r="A1290" s="5">
        <v>1286</v>
      </c>
      <c r="B1290" s="6" t="s">
        <v>648</v>
      </c>
      <c r="C1290" s="7" t="s">
        <v>1085</v>
      </c>
      <c r="D1290" s="7" t="s">
        <v>76</v>
      </c>
      <c r="E1290" s="5" t="s">
        <v>611</v>
      </c>
      <c r="F1290" s="5" t="str">
        <f>VLOOKUP(C1290,'[1]7、重新确认支持的项目列表'!$C:$E,2,FALSE)</f>
        <v>4401963JD2</v>
      </c>
      <c r="G1290" s="5">
        <f>IFERROR(VLOOKUP(C1290,'[2]企业经营情况表（市场监管局）'!R$1:S$23,2,FALSE),0)</f>
        <v>0</v>
      </c>
      <c r="H1290" s="5">
        <v>1848410.45</v>
      </c>
      <c r="I1290" s="13">
        <v>12933</v>
      </c>
      <c r="J1290" s="15">
        <v>10000</v>
      </c>
      <c r="K1290" s="15">
        <v>12933.33</v>
      </c>
      <c r="L1290" s="23">
        <v>10000</v>
      </c>
    </row>
    <row r="1291" spans="1:12" ht="24">
      <c r="A1291" s="5">
        <v>1287</v>
      </c>
      <c r="B1291" s="6" t="s">
        <v>627</v>
      </c>
      <c r="C1291" s="7" t="s">
        <v>1086</v>
      </c>
      <c r="D1291" s="7" t="s">
        <v>76</v>
      </c>
      <c r="E1291" s="5" t="s">
        <v>611</v>
      </c>
      <c r="F1291" s="5" t="str">
        <f>VLOOKUP(C1291,'[1]7、重新确认支持的项目列表'!$C:$E,2,FALSE)</f>
        <v>4401960HG4</v>
      </c>
      <c r="G1291" s="5">
        <f>IFERROR(VLOOKUP(C1291,'[2]企业经营情况表（市场监管局）'!R$1:S$23,2,FALSE),0)</f>
        <v>0</v>
      </c>
      <c r="H1291" s="5">
        <f>VLOOKUP(C1291,'[1]7、重新确认支持的项目列表'!$C:$E,3,FALSE)</f>
        <v>186.68190000000001</v>
      </c>
      <c r="I1291" s="13">
        <v>12800</v>
      </c>
      <c r="J1291" s="15">
        <v>10000</v>
      </c>
      <c r="K1291" s="15">
        <v>12800</v>
      </c>
      <c r="L1291" s="23">
        <v>10000</v>
      </c>
    </row>
    <row r="1292" spans="1:12" ht="24">
      <c r="A1292" s="5">
        <v>1288</v>
      </c>
      <c r="B1292" s="6" t="s">
        <v>785</v>
      </c>
      <c r="C1292" s="7" t="s">
        <v>1086</v>
      </c>
      <c r="D1292" s="7" t="s">
        <v>76</v>
      </c>
      <c r="E1292" s="5" t="s">
        <v>611</v>
      </c>
      <c r="F1292" s="5" t="str">
        <f>VLOOKUP(C1292,'[1]7、重新确认支持的项目列表'!$C:$E,2,FALSE)</f>
        <v>4401960HG4</v>
      </c>
      <c r="G1292" s="5">
        <f>IFERROR(VLOOKUP(C1292,'[2]企业经营情况表（市场监管局）'!R$1:S$23,2,FALSE),0)</f>
        <v>0</v>
      </c>
      <c r="H1292" s="5">
        <f>VLOOKUP(C1292,'[1]7、重新确认支持的项目列表'!$C:$E,3,FALSE)</f>
        <v>186.68190000000001</v>
      </c>
      <c r="I1292" s="13">
        <v>12800</v>
      </c>
      <c r="J1292" s="15">
        <v>10000</v>
      </c>
      <c r="K1292" s="15">
        <v>12800</v>
      </c>
      <c r="L1292" s="23">
        <v>10000</v>
      </c>
    </row>
    <row r="1293" spans="1:12" ht="24">
      <c r="A1293" s="5">
        <v>1289</v>
      </c>
      <c r="B1293" s="6" t="s">
        <v>615</v>
      </c>
      <c r="C1293" s="7" t="s">
        <v>1086</v>
      </c>
      <c r="D1293" s="7" t="s">
        <v>76</v>
      </c>
      <c r="E1293" s="5" t="s">
        <v>611</v>
      </c>
      <c r="F1293" s="5" t="str">
        <f>VLOOKUP(C1293,'[1]7、重新确认支持的项目列表'!$C:$E,2,FALSE)</f>
        <v>4401960HG4</v>
      </c>
      <c r="G1293" s="5">
        <f>IFERROR(VLOOKUP(C1293,'[2]企业经营情况表（市场监管局）'!R$1:S$23,2,FALSE),0)</f>
        <v>0</v>
      </c>
      <c r="H1293" s="5">
        <f>VLOOKUP(C1293,'[1]7、重新确认支持的项目列表'!$C:$E,3,FALSE)</f>
        <v>186.68190000000001</v>
      </c>
      <c r="I1293" s="13">
        <v>12800</v>
      </c>
      <c r="J1293" s="15">
        <v>10000</v>
      </c>
      <c r="K1293" s="15">
        <v>12800</v>
      </c>
      <c r="L1293" s="23">
        <v>10000</v>
      </c>
    </row>
    <row r="1294" spans="1:12" ht="24">
      <c r="A1294" s="5">
        <v>1290</v>
      </c>
      <c r="B1294" s="6" t="s">
        <v>632</v>
      </c>
      <c r="C1294" s="7" t="s">
        <v>1087</v>
      </c>
      <c r="D1294" s="7" t="s">
        <v>76</v>
      </c>
      <c r="E1294" s="5" t="s">
        <v>611</v>
      </c>
      <c r="F1294" s="5" t="str">
        <f>VLOOKUP(C1294,'[1]7、重新确认支持的项目列表'!$C:$E,2,FALSE)</f>
        <v>4401960NQL</v>
      </c>
      <c r="G1294" s="5">
        <f>IFERROR(VLOOKUP(C1294,'[2]企业经营情况表（市场监管局）'!R$1:S$23,2,FALSE),0)</f>
        <v>0</v>
      </c>
      <c r="H1294" s="5">
        <f>VLOOKUP(C1294,'[1]7、重新确认支持的项目列表'!$C:$E,3,FALSE)</f>
        <v>0</v>
      </c>
      <c r="I1294" s="13">
        <v>12800</v>
      </c>
      <c r="J1294" s="15">
        <v>10000</v>
      </c>
      <c r="K1294" s="15">
        <v>12800</v>
      </c>
      <c r="L1294" s="23">
        <v>10000</v>
      </c>
    </row>
    <row r="1295" spans="1:12" ht="24">
      <c r="A1295" s="5">
        <v>1291</v>
      </c>
      <c r="B1295" s="6" t="s">
        <v>629</v>
      </c>
      <c r="C1295" s="7" t="s">
        <v>1088</v>
      </c>
      <c r="D1295" s="7" t="s">
        <v>76</v>
      </c>
      <c r="E1295" s="5" t="s">
        <v>611</v>
      </c>
      <c r="F1295" s="5" t="str">
        <f>VLOOKUP(C1295,'[1]7、重新确认支持的项目列表'!$C:$E,2,FALSE)</f>
        <v>4401360H7U</v>
      </c>
      <c r="G1295" s="5">
        <f>IFERROR(VLOOKUP(C1295,'[2]企业经营情况表（市场监管局）'!R$1:S$23,2,FALSE),0)</f>
        <v>0</v>
      </c>
      <c r="H1295" s="5">
        <f>VLOOKUP(C1295,'[1]7、重新确认支持的项目列表'!$C:$E,3,FALSE)</f>
        <v>462.93180000000001</v>
      </c>
      <c r="I1295" s="13">
        <v>13800</v>
      </c>
      <c r="J1295" s="15">
        <v>10000</v>
      </c>
      <c r="K1295" s="15">
        <v>13800</v>
      </c>
      <c r="L1295" s="23">
        <v>10000</v>
      </c>
    </row>
    <row r="1296" spans="1:12" ht="24">
      <c r="A1296" s="5">
        <v>1292</v>
      </c>
      <c r="B1296" s="6" t="s">
        <v>649</v>
      </c>
      <c r="C1296" s="7" t="s">
        <v>1089</v>
      </c>
      <c r="D1296" s="7" t="s">
        <v>76</v>
      </c>
      <c r="E1296" s="5" t="s">
        <v>611</v>
      </c>
      <c r="F1296" s="5">
        <f>VLOOKUP(C1296,'[1]7、重新确认支持的项目列表'!$C:$E,2,FALSE)</f>
        <v>4401343067</v>
      </c>
      <c r="G1296" s="5">
        <f>IFERROR(VLOOKUP(C1296,'[2]企业经营情况表（市场监管局）'!R$1:S$23,2,FALSE),0)</f>
        <v>0</v>
      </c>
      <c r="H1296" s="5">
        <f>VLOOKUP(C1296,'[1]7、重新确认支持的项目列表'!$C:$E,3,FALSE)</f>
        <v>28.503499999999999</v>
      </c>
      <c r="I1296" s="13">
        <v>12800</v>
      </c>
      <c r="J1296" s="15">
        <v>10000</v>
      </c>
      <c r="K1296" s="15">
        <v>12800</v>
      </c>
      <c r="L1296" s="23">
        <v>10000</v>
      </c>
    </row>
    <row r="1297" spans="1:12" ht="24">
      <c r="A1297" s="5">
        <v>1293</v>
      </c>
      <c r="B1297" s="6" t="s">
        <v>670</v>
      </c>
      <c r="C1297" s="7" t="s">
        <v>404</v>
      </c>
      <c r="D1297" s="7" t="s">
        <v>76</v>
      </c>
      <c r="E1297" s="5" t="s">
        <v>611</v>
      </c>
      <c r="F1297" s="5" t="str">
        <f>VLOOKUP(C1297,'[1]7、重新确认支持的项目列表'!$C:$E,2,FALSE)</f>
        <v>4401960UG3</v>
      </c>
      <c r="G1297" s="5">
        <f>IFERROR(VLOOKUP(C1297,'[2]企业经营情况表（市场监管局）'!R$1:S$23,2,FALSE),0)</f>
        <v>0</v>
      </c>
      <c r="H1297" s="5">
        <v>0</v>
      </c>
      <c r="I1297" s="13">
        <v>35800</v>
      </c>
      <c r="J1297" s="15">
        <v>10000</v>
      </c>
      <c r="K1297" s="15">
        <v>32800</v>
      </c>
      <c r="L1297" s="23">
        <v>10000</v>
      </c>
    </row>
    <row r="1298" spans="1:12">
      <c r="A1298" s="5">
        <v>1294</v>
      </c>
      <c r="B1298" s="6" t="s">
        <v>624</v>
      </c>
      <c r="C1298" s="7" t="s">
        <v>1090</v>
      </c>
      <c r="D1298" s="7" t="s">
        <v>76</v>
      </c>
      <c r="E1298" s="5" t="s">
        <v>611</v>
      </c>
      <c r="F1298" s="5">
        <f>VLOOKUP(C1298,'[1]7、重新确认支持的项目列表'!$C:$E,2,FALSE)</f>
        <v>4401260371</v>
      </c>
      <c r="G1298" s="5">
        <f>IFERROR(VLOOKUP(C1298,'[2]企业经营情况表（市场监管局）'!R$1:S$23,2,FALSE),0)</f>
        <v>0</v>
      </c>
      <c r="H1298" s="5">
        <f>VLOOKUP(C1298,'[1]7、重新确认支持的项目列表'!$C:$E,3,FALSE)</f>
        <v>56.884399999999999</v>
      </c>
      <c r="I1298" s="13">
        <v>12800</v>
      </c>
      <c r="J1298" s="15">
        <v>10000</v>
      </c>
      <c r="K1298" s="15">
        <v>12800</v>
      </c>
      <c r="L1298" s="23">
        <v>10000</v>
      </c>
    </row>
    <row r="1299" spans="1:12">
      <c r="A1299" s="5">
        <v>1295</v>
      </c>
      <c r="B1299" s="6" t="s">
        <v>618</v>
      </c>
      <c r="C1299" s="7" t="s">
        <v>1090</v>
      </c>
      <c r="D1299" s="7" t="s">
        <v>76</v>
      </c>
      <c r="E1299" s="5" t="s">
        <v>611</v>
      </c>
      <c r="F1299" s="5">
        <f>VLOOKUP(C1299,'[1]7、重新确认支持的项目列表'!$C:$E,2,FALSE)</f>
        <v>4401260371</v>
      </c>
      <c r="G1299" s="5">
        <f>IFERROR(VLOOKUP(C1299,'[2]企业经营情况表（市场监管局）'!R$1:S$23,2,FALSE),0)</f>
        <v>0</v>
      </c>
      <c r="H1299" s="5">
        <f>VLOOKUP(C1299,'[1]7、重新确认支持的项目列表'!$C:$E,3,FALSE)</f>
        <v>56.884399999999999</v>
      </c>
      <c r="I1299" s="13">
        <v>12800</v>
      </c>
      <c r="J1299" s="15">
        <v>10000</v>
      </c>
      <c r="K1299" s="15">
        <v>12800</v>
      </c>
      <c r="L1299" s="23">
        <v>10000</v>
      </c>
    </row>
    <row r="1300" spans="1:12" ht="24">
      <c r="A1300" s="5">
        <v>1296</v>
      </c>
      <c r="B1300" s="6" t="s">
        <v>624</v>
      </c>
      <c r="C1300" s="7" t="s">
        <v>1091</v>
      </c>
      <c r="D1300" s="7" t="s">
        <v>76</v>
      </c>
      <c r="E1300" s="5" t="s">
        <v>611</v>
      </c>
      <c r="F1300" s="5" t="str">
        <f>VLOOKUP(C1300,'[1]7、重新确认支持的项目列表'!$C:$E,2,FALSE)</f>
        <v>4401960RV2</v>
      </c>
      <c r="G1300" s="5">
        <f>IFERROR(VLOOKUP(C1300,'[2]企业经营情况表（市场监管局）'!R$1:S$23,2,FALSE),0)</f>
        <v>0</v>
      </c>
      <c r="H1300" s="5">
        <f>VLOOKUP(C1300,'[1]7、重新确认支持的项目列表'!$C:$E,3,FALSE)</f>
        <v>0</v>
      </c>
      <c r="I1300" s="13">
        <v>12800</v>
      </c>
      <c r="J1300" s="15">
        <v>10000</v>
      </c>
      <c r="K1300" s="15">
        <v>12800</v>
      </c>
      <c r="L1300" s="23">
        <v>10000</v>
      </c>
    </row>
    <row r="1301" spans="1:12" ht="24">
      <c r="A1301" s="5">
        <v>1297</v>
      </c>
      <c r="B1301" s="6" t="s">
        <v>685</v>
      </c>
      <c r="C1301" s="7" t="s">
        <v>1092</v>
      </c>
      <c r="D1301" s="7" t="s">
        <v>76</v>
      </c>
      <c r="E1301" s="5" t="s">
        <v>611</v>
      </c>
      <c r="F1301" s="5">
        <f>VLOOKUP(C1301,'[1]7、重新确认支持的项目列表'!$C:$E,2,FALSE)</f>
        <v>4401260355</v>
      </c>
      <c r="G1301" s="5">
        <f>IFERROR(VLOOKUP(C1301,'[2]企业经营情况表（市场监管局）'!R$1:S$23,2,FALSE),0)</f>
        <v>0</v>
      </c>
      <c r="H1301" s="5">
        <f>VLOOKUP(C1301,'[1]7、重新确认支持的项目列表'!$C:$E,3,FALSE)</f>
        <v>382.21390000000002</v>
      </c>
      <c r="I1301" s="13">
        <v>36800</v>
      </c>
      <c r="J1301" s="15">
        <v>10000</v>
      </c>
      <c r="K1301" s="15">
        <v>33800</v>
      </c>
      <c r="L1301" s="23">
        <v>10000</v>
      </c>
    </row>
    <row r="1302" spans="1:12" ht="24">
      <c r="A1302" s="5">
        <v>1298</v>
      </c>
      <c r="B1302" s="6" t="s">
        <v>1093</v>
      </c>
      <c r="C1302" s="7" t="s">
        <v>1092</v>
      </c>
      <c r="D1302" s="7" t="s">
        <v>76</v>
      </c>
      <c r="E1302" s="5" t="s">
        <v>611</v>
      </c>
      <c r="F1302" s="5">
        <f>VLOOKUP(C1302,'[1]7、重新确认支持的项目列表'!$C:$E,2,FALSE)</f>
        <v>4401260355</v>
      </c>
      <c r="G1302" s="5">
        <f>IFERROR(VLOOKUP(C1302,'[2]企业经营情况表（市场监管局）'!R$1:S$23,2,FALSE),0)</f>
        <v>0</v>
      </c>
      <c r="H1302" s="5">
        <f>VLOOKUP(C1302,'[1]7、重新确认支持的项目列表'!$C:$E,3,FALSE)</f>
        <v>382.21390000000002</v>
      </c>
      <c r="I1302" s="13">
        <v>36800</v>
      </c>
      <c r="J1302" s="15">
        <v>10000</v>
      </c>
      <c r="K1302" s="15">
        <v>33800</v>
      </c>
      <c r="L1302" s="23">
        <v>10000</v>
      </c>
    </row>
    <row r="1303" spans="1:12" ht="24">
      <c r="A1303" s="5">
        <v>1299</v>
      </c>
      <c r="B1303" s="6" t="s">
        <v>632</v>
      </c>
      <c r="C1303" s="7" t="s">
        <v>1094</v>
      </c>
      <c r="D1303" s="7" t="s">
        <v>76</v>
      </c>
      <c r="E1303" s="5" t="s">
        <v>611</v>
      </c>
      <c r="F1303" s="5" t="str">
        <f>VLOOKUP(C1303,'[1]7、重新确认支持的项目列表'!$C:$E,2,FALSE)</f>
        <v>4401960ANF</v>
      </c>
      <c r="G1303" s="5">
        <f>IFERROR(VLOOKUP(C1303,'[2]企业经营情况表（市场监管局）'!R$1:S$23,2,FALSE),0)</f>
        <v>0</v>
      </c>
      <c r="H1303" s="5">
        <f>VLOOKUP(C1303,'[1]7、重新确认支持的项目列表'!$C:$E,3,FALSE)</f>
        <v>227.89070000000001</v>
      </c>
      <c r="I1303" s="13">
        <v>12800</v>
      </c>
      <c r="J1303" s="15">
        <v>10000</v>
      </c>
      <c r="K1303" s="15">
        <v>12800</v>
      </c>
      <c r="L1303" s="23">
        <v>10000</v>
      </c>
    </row>
    <row r="1304" spans="1:12" ht="24">
      <c r="A1304" s="5">
        <v>1300</v>
      </c>
      <c r="B1304" s="6" t="s">
        <v>615</v>
      </c>
      <c r="C1304" s="7" t="s">
        <v>1094</v>
      </c>
      <c r="D1304" s="7" t="s">
        <v>76</v>
      </c>
      <c r="E1304" s="5" t="s">
        <v>611</v>
      </c>
      <c r="F1304" s="5" t="str">
        <f>VLOOKUP(C1304,'[1]7、重新确认支持的项目列表'!$C:$E,2,FALSE)</f>
        <v>4401960ANF</v>
      </c>
      <c r="G1304" s="5">
        <f>IFERROR(VLOOKUP(C1304,'[2]企业经营情况表（市场监管局）'!R$1:S$23,2,FALSE),0)</f>
        <v>0</v>
      </c>
      <c r="H1304" s="5">
        <f>VLOOKUP(C1304,'[1]7、重新确认支持的项目列表'!$C:$E,3,FALSE)</f>
        <v>227.89070000000001</v>
      </c>
      <c r="I1304" s="13">
        <v>12800</v>
      </c>
      <c r="J1304" s="15">
        <v>10000</v>
      </c>
      <c r="K1304" s="15">
        <v>12800</v>
      </c>
      <c r="L1304" s="23">
        <v>10000</v>
      </c>
    </row>
    <row r="1305" spans="1:12" ht="24">
      <c r="A1305" s="5">
        <v>1301</v>
      </c>
      <c r="B1305" s="6" t="s">
        <v>624</v>
      </c>
      <c r="C1305" s="7" t="s">
        <v>1094</v>
      </c>
      <c r="D1305" s="7" t="s">
        <v>76</v>
      </c>
      <c r="E1305" s="5" t="s">
        <v>611</v>
      </c>
      <c r="F1305" s="5" t="str">
        <f>VLOOKUP(C1305,'[1]7、重新确认支持的项目列表'!$C:$E,2,FALSE)</f>
        <v>4401960ANF</v>
      </c>
      <c r="G1305" s="5">
        <f>IFERROR(VLOOKUP(C1305,'[2]企业经营情况表（市场监管局）'!R$1:S$23,2,FALSE),0)</f>
        <v>0</v>
      </c>
      <c r="H1305" s="5">
        <f>VLOOKUP(C1305,'[1]7、重新确认支持的项目列表'!$C:$E,3,FALSE)</f>
        <v>227.89070000000001</v>
      </c>
      <c r="I1305" s="13">
        <v>12800</v>
      </c>
      <c r="J1305" s="15">
        <v>10000</v>
      </c>
      <c r="K1305" s="15">
        <v>12800</v>
      </c>
      <c r="L1305" s="23">
        <v>10000</v>
      </c>
    </row>
    <row r="1306" spans="1:12" ht="24">
      <c r="A1306" s="5">
        <v>1302</v>
      </c>
      <c r="B1306" s="6" t="s">
        <v>624</v>
      </c>
      <c r="C1306" s="7" t="s">
        <v>1095</v>
      </c>
      <c r="D1306" s="7" t="s">
        <v>76</v>
      </c>
      <c r="E1306" s="5" t="s">
        <v>611</v>
      </c>
      <c r="F1306" s="5" t="str">
        <f>VLOOKUP(C1306,'[1]7、重新确认支持的项目列表'!$C:$E,2,FALSE)</f>
        <v>4401960G66</v>
      </c>
      <c r="G1306" s="5">
        <f>IFERROR(VLOOKUP(C1306,'[2]企业经营情况表（市场监管局）'!R$1:S$23,2,FALSE),0)</f>
        <v>0</v>
      </c>
      <c r="H1306" s="5">
        <f>VLOOKUP(C1306,'[1]7、重新确认支持的项目列表'!$C:$E,3,FALSE)</f>
        <v>1.03E-2</v>
      </c>
      <c r="I1306" s="13">
        <v>12800</v>
      </c>
      <c r="J1306" s="15">
        <v>10000</v>
      </c>
      <c r="K1306" s="15">
        <v>12800</v>
      </c>
      <c r="L1306" s="23">
        <v>10000</v>
      </c>
    </row>
    <row r="1307" spans="1:12" ht="24">
      <c r="A1307" s="5">
        <v>1303</v>
      </c>
      <c r="B1307" s="6" t="s">
        <v>613</v>
      </c>
      <c r="C1307" s="7" t="s">
        <v>1095</v>
      </c>
      <c r="D1307" s="7" t="s">
        <v>76</v>
      </c>
      <c r="E1307" s="5" t="s">
        <v>611</v>
      </c>
      <c r="F1307" s="5" t="str">
        <f>VLOOKUP(C1307,'[1]7、重新确认支持的项目列表'!$C:$E,2,FALSE)</f>
        <v>4401960G66</v>
      </c>
      <c r="G1307" s="5">
        <f>IFERROR(VLOOKUP(C1307,'[2]企业经营情况表（市场监管局）'!R$1:S$23,2,FALSE),0)</f>
        <v>0</v>
      </c>
      <c r="H1307" s="5">
        <f>VLOOKUP(C1307,'[1]7、重新确认支持的项目列表'!$C:$E,3,FALSE)</f>
        <v>1.03E-2</v>
      </c>
      <c r="I1307" s="13">
        <v>12800</v>
      </c>
      <c r="J1307" s="15">
        <v>10000</v>
      </c>
      <c r="K1307" s="15">
        <v>12800</v>
      </c>
      <c r="L1307" s="23">
        <v>10000</v>
      </c>
    </row>
    <row r="1308" spans="1:12" ht="24">
      <c r="A1308" s="5">
        <v>1304</v>
      </c>
      <c r="B1308" s="6" t="s">
        <v>615</v>
      </c>
      <c r="C1308" s="7" t="s">
        <v>1096</v>
      </c>
      <c r="D1308" s="7" t="s">
        <v>76</v>
      </c>
      <c r="E1308" s="5" t="s">
        <v>611</v>
      </c>
      <c r="F1308" s="5">
        <f>VLOOKUP(C1308,'[1]7、重新确认支持的项目列表'!$C:$E,2,FALSE)</f>
        <v>4401367004</v>
      </c>
      <c r="G1308" s="5">
        <f>IFERROR(VLOOKUP(C1308,'[2]企业经营情况表（市场监管局）'!R$1:S$23,2,FALSE),0)</f>
        <v>0</v>
      </c>
      <c r="H1308" s="5">
        <f>VLOOKUP(C1308,'[1]7、重新确认支持的项目列表'!$C:$E,3,FALSE)</f>
        <v>33.501399999999997</v>
      </c>
      <c r="I1308" s="13">
        <v>12800</v>
      </c>
      <c r="J1308" s="15">
        <v>10000</v>
      </c>
      <c r="K1308" s="15">
        <v>12800</v>
      </c>
      <c r="L1308" s="23">
        <v>10000</v>
      </c>
    </row>
    <row r="1309" spans="1:12" ht="24">
      <c r="A1309" s="5">
        <v>1305</v>
      </c>
      <c r="B1309" s="6" t="s">
        <v>624</v>
      </c>
      <c r="C1309" s="7" t="s">
        <v>1096</v>
      </c>
      <c r="D1309" s="7" t="s">
        <v>76</v>
      </c>
      <c r="E1309" s="5" t="s">
        <v>611</v>
      </c>
      <c r="F1309" s="5">
        <f>VLOOKUP(C1309,'[1]7、重新确认支持的项目列表'!$C:$E,2,FALSE)</f>
        <v>4401367004</v>
      </c>
      <c r="G1309" s="5">
        <f>IFERROR(VLOOKUP(C1309,'[2]企业经营情况表（市场监管局）'!R$1:S$23,2,FALSE),0)</f>
        <v>0</v>
      </c>
      <c r="H1309" s="5">
        <f>VLOOKUP(C1309,'[1]7、重新确认支持的项目列表'!$C:$E,3,FALSE)</f>
        <v>33.501399999999997</v>
      </c>
      <c r="I1309" s="13">
        <v>12800</v>
      </c>
      <c r="J1309" s="15">
        <v>10000</v>
      </c>
      <c r="K1309" s="15">
        <v>12800</v>
      </c>
      <c r="L1309" s="23">
        <v>10000</v>
      </c>
    </row>
    <row r="1310" spans="1:12" ht="24">
      <c r="A1310" s="5">
        <v>1306</v>
      </c>
      <c r="B1310" s="6" t="s">
        <v>615</v>
      </c>
      <c r="C1310" s="7" t="s">
        <v>1097</v>
      </c>
      <c r="D1310" s="7" t="s">
        <v>76</v>
      </c>
      <c r="E1310" s="5" t="s">
        <v>611</v>
      </c>
      <c r="F1310" s="5">
        <f>VLOOKUP(C1310,'[1]7、重新确认支持的项目列表'!$C:$E,2,FALSE)</f>
        <v>4451965651</v>
      </c>
      <c r="G1310" s="5">
        <f>IFERROR(VLOOKUP(C1310,'[2]企业经营情况表（市场监管局）'!R$1:S$23,2,FALSE),0)</f>
        <v>0</v>
      </c>
      <c r="H1310" s="5">
        <f>VLOOKUP(C1310,'[1]7、重新确认支持的项目列表'!$C:$E,3,FALSE)</f>
        <v>0.5484</v>
      </c>
      <c r="I1310" s="13">
        <v>12800</v>
      </c>
      <c r="J1310" s="15">
        <v>10000</v>
      </c>
      <c r="K1310" s="15">
        <v>12800</v>
      </c>
      <c r="L1310" s="23">
        <v>10000</v>
      </c>
    </row>
    <row r="1311" spans="1:12">
      <c r="A1311" s="5">
        <v>1307</v>
      </c>
      <c r="B1311" s="6" t="s">
        <v>624</v>
      </c>
      <c r="C1311" s="7" t="s">
        <v>1097</v>
      </c>
      <c r="D1311" s="7" t="s">
        <v>76</v>
      </c>
      <c r="E1311" s="5" t="s">
        <v>611</v>
      </c>
      <c r="F1311" s="5">
        <f>VLOOKUP(C1311,'[1]7、重新确认支持的项目列表'!$C:$E,2,FALSE)</f>
        <v>4451965651</v>
      </c>
      <c r="G1311" s="5">
        <f>IFERROR(VLOOKUP(C1311,'[2]企业经营情况表（市场监管局）'!R$1:S$23,2,FALSE),0)</f>
        <v>0</v>
      </c>
      <c r="H1311" s="5">
        <f>VLOOKUP(C1311,'[1]7、重新确认支持的项目列表'!$C:$E,3,FALSE)</f>
        <v>0.5484</v>
      </c>
      <c r="I1311" s="13">
        <v>12800</v>
      </c>
      <c r="J1311" s="15">
        <v>10000</v>
      </c>
      <c r="K1311" s="15">
        <v>12800</v>
      </c>
      <c r="L1311" s="23">
        <v>10000</v>
      </c>
    </row>
    <row r="1312" spans="1:12" ht="24">
      <c r="A1312" s="5">
        <v>1308</v>
      </c>
      <c r="B1312" s="6" t="s">
        <v>658</v>
      </c>
      <c r="C1312" s="7" t="s">
        <v>1098</v>
      </c>
      <c r="D1312" s="7" t="s">
        <v>76</v>
      </c>
      <c r="E1312" s="5" t="s">
        <v>611</v>
      </c>
      <c r="F1312" s="5" t="str">
        <f>VLOOKUP(C1312,'[1]7、重新确认支持的项目列表'!$C:$E,2,FALSE)</f>
        <v>4401960NZE</v>
      </c>
      <c r="G1312" s="5">
        <f>IFERROR(VLOOKUP(C1312,'[2]企业经营情况表（市场监管局）'!R$1:S$23,2,FALSE),0)</f>
        <v>0</v>
      </c>
      <c r="H1312" s="5">
        <f>VLOOKUP(C1312,'[1]7、重新确认支持的项目列表'!$C:$E,3,FALSE)</f>
        <v>54.119500000000002</v>
      </c>
      <c r="I1312" s="13">
        <v>12800</v>
      </c>
      <c r="J1312" s="15">
        <v>10000</v>
      </c>
      <c r="K1312" s="15">
        <v>12800</v>
      </c>
      <c r="L1312" s="23">
        <v>10000</v>
      </c>
    </row>
    <row r="1313" spans="1:12" ht="24">
      <c r="A1313" s="5">
        <v>1309</v>
      </c>
      <c r="B1313" s="6" t="s">
        <v>624</v>
      </c>
      <c r="C1313" s="7" t="s">
        <v>1098</v>
      </c>
      <c r="D1313" s="7" t="s">
        <v>76</v>
      </c>
      <c r="E1313" s="5" t="s">
        <v>611</v>
      </c>
      <c r="F1313" s="5" t="str">
        <f>VLOOKUP(C1313,'[1]7、重新确认支持的项目列表'!$C:$E,2,FALSE)</f>
        <v>4401960NZE</v>
      </c>
      <c r="G1313" s="5">
        <f>IFERROR(VLOOKUP(C1313,'[2]企业经营情况表（市场监管局）'!R$1:S$23,2,FALSE),0)</f>
        <v>0</v>
      </c>
      <c r="H1313" s="5">
        <f>VLOOKUP(C1313,'[1]7、重新确认支持的项目列表'!$C:$E,3,FALSE)</f>
        <v>54.119500000000002</v>
      </c>
      <c r="I1313" s="13">
        <v>12800</v>
      </c>
      <c r="J1313" s="15">
        <v>10000</v>
      </c>
      <c r="K1313" s="15">
        <v>12800</v>
      </c>
      <c r="L1313" s="23">
        <v>10000</v>
      </c>
    </row>
    <row r="1314" spans="1:12" ht="24">
      <c r="A1314" s="5">
        <v>1310</v>
      </c>
      <c r="B1314" s="6" t="s">
        <v>627</v>
      </c>
      <c r="C1314" s="7" t="s">
        <v>1099</v>
      </c>
      <c r="D1314" s="7" t="s">
        <v>76</v>
      </c>
      <c r="E1314" s="5" t="s">
        <v>611</v>
      </c>
      <c r="F1314" s="5" t="str">
        <f>VLOOKUP(C1314,'[1]7、重新确认支持的项目列表'!$C:$E,2,FALSE)</f>
        <v>44012608CQ</v>
      </c>
      <c r="G1314" s="5">
        <f>IFERROR(VLOOKUP(C1314,'[2]企业经营情况表（市场监管局）'!R$1:S$23,2,FALSE),0)</f>
        <v>0</v>
      </c>
      <c r="H1314" s="5">
        <f>VLOOKUP(C1314,'[1]7、重新确认支持的项目列表'!$C:$E,3,FALSE)</f>
        <v>19.782900000000001</v>
      </c>
      <c r="I1314" s="13">
        <v>12800</v>
      </c>
      <c r="J1314" s="15">
        <v>10000</v>
      </c>
      <c r="K1314" s="15">
        <v>12800</v>
      </c>
      <c r="L1314" s="23">
        <v>10000</v>
      </c>
    </row>
    <row r="1315" spans="1:12" ht="24">
      <c r="A1315" s="5">
        <v>1311</v>
      </c>
      <c r="B1315" s="6" t="s">
        <v>624</v>
      </c>
      <c r="C1315" s="7" t="s">
        <v>1099</v>
      </c>
      <c r="D1315" s="7" t="s">
        <v>76</v>
      </c>
      <c r="E1315" s="5" t="s">
        <v>611</v>
      </c>
      <c r="F1315" s="5" t="str">
        <f>VLOOKUP(C1315,'[1]7、重新确认支持的项目列表'!$C:$E,2,FALSE)</f>
        <v>44012608CQ</v>
      </c>
      <c r="G1315" s="5">
        <f>IFERROR(VLOOKUP(C1315,'[2]企业经营情况表（市场监管局）'!R$1:S$23,2,FALSE),0)</f>
        <v>0</v>
      </c>
      <c r="H1315" s="5">
        <f>VLOOKUP(C1315,'[1]7、重新确认支持的项目列表'!$C:$E,3,FALSE)</f>
        <v>19.782900000000001</v>
      </c>
      <c r="I1315" s="13">
        <v>12800</v>
      </c>
      <c r="J1315" s="15">
        <v>10000</v>
      </c>
      <c r="K1315" s="15">
        <v>12800</v>
      </c>
      <c r="L1315" s="23">
        <v>10000</v>
      </c>
    </row>
    <row r="1316" spans="1:12">
      <c r="A1316" s="5">
        <v>1312</v>
      </c>
      <c r="B1316" s="6" t="s">
        <v>624</v>
      </c>
      <c r="C1316" s="7" t="s">
        <v>1100</v>
      </c>
      <c r="D1316" s="7" t="s">
        <v>76</v>
      </c>
      <c r="E1316" s="5" t="s">
        <v>611</v>
      </c>
      <c r="F1316" s="5">
        <f>VLOOKUP(C1316,'[1]7、重新确认支持的项目列表'!$C:$E,2,FALSE)</f>
        <v>4401966969</v>
      </c>
      <c r="G1316" s="5">
        <f>IFERROR(VLOOKUP(C1316,'[2]企业经营情况表（市场监管局）'!R$1:S$23,2,FALSE),0)</f>
        <v>0</v>
      </c>
      <c r="H1316" s="5">
        <f>VLOOKUP(C1316,'[1]7、重新确认支持的项目列表'!$C:$E,3,FALSE)</f>
        <v>3758.1293999999998</v>
      </c>
      <c r="I1316" s="13">
        <v>12800</v>
      </c>
      <c r="J1316" s="15">
        <v>10000</v>
      </c>
      <c r="K1316" s="15">
        <v>12800</v>
      </c>
      <c r="L1316" s="23">
        <v>10000</v>
      </c>
    </row>
    <row r="1317" spans="1:12" ht="24">
      <c r="A1317" s="5">
        <v>1313</v>
      </c>
      <c r="B1317" s="6" t="s">
        <v>649</v>
      </c>
      <c r="C1317" s="7" t="s">
        <v>1100</v>
      </c>
      <c r="D1317" s="7" t="s">
        <v>76</v>
      </c>
      <c r="E1317" s="5" t="s">
        <v>611</v>
      </c>
      <c r="F1317" s="5">
        <f>VLOOKUP(C1317,'[1]7、重新确认支持的项目列表'!$C:$E,2,FALSE)</f>
        <v>4401966969</v>
      </c>
      <c r="G1317" s="5">
        <f>IFERROR(VLOOKUP(C1317,'[2]企业经营情况表（市场监管局）'!R$1:S$23,2,FALSE),0)</f>
        <v>0</v>
      </c>
      <c r="H1317" s="5">
        <f>VLOOKUP(C1317,'[1]7、重新确认支持的项目列表'!$C:$E,3,FALSE)</f>
        <v>3758.1293999999998</v>
      </c>
      <c r="I1317" s="13">
        <v>12800</v>
      </c>
      <c r="J1317" s="15">
        <v>10000</v>
      </c>
      <c r="K1317" s="15">
        <v>12800</v>
      </c>
      <c r="L1317" s="23">
        <v>10000</v>
      </c>
    </row>
    <row r="1318" spans="1:12" ht="24">
      <c r="A1318" s="5">
        <v>1314</v>
      </c>
      <c r="B1318" s="6" t="s">
        <v>964</v>
      </c>
      <c r="C1318" s="7" t="s">
        <v>1101</v>
      </c>
      <c r="D1318" s="7" t="s">
        <v>76</v>
      </c>
      <c r="E1318" s="5" t="s">
        <v>611</v>
      </c>
      <c r="F1318" s="5" t="str">
        <f>VLOOKUP(C1318,'[1]7、重新确认支持的项目列表'!$C:$E,2,FALSE)</f>
        <v>4401960BZ0</v>
      </c>
      <c r="G1318" s="5">
        <f>IFERROR(VLOOKUP(C1318,'[2]企业经营情况表（市场监管局）'!R$1:S$23,2,FALSE),0)</f>
        <v>0</v>
      </c>
      <c r="H1318" s="5">
        <f>VLOOKUP(C1318,'[1]7、重新确认支持的项目列表'!$C:$E,3,FALSE)</f>
        <v>93.970200000000006</v>
      </c>
      <c r="I1318" s="13">
        <v>12800</v>
      </c>
      <c r="J1318" s="15">
        <v>10000</v>
      </c>
      <c r="K1318" s="15">
        <v>12800</v>
      </c>
      <c r="L1318" s="23">
        <v>10000</v>
      </c>
    </row>
    <row r="1319" spans="1:12" ht="24">
      <c r="A1319" s="5">
        <v>1315</v>
      </c>
      <c r="B1319" s="6" t="s">
        <v>627</v>
      </c>
      <c r="C1319" s="7" t="s">
        <v>1101</v>
      </c>
      <c r="D1319" s="7" t="s">
        <v>76</v>
      </c>
      <c r="E1319" s="5" t="s">
        <v>611</v>
      </c>
      <c r="F1319" s="5" t="str">
        <f>VLOOKUP(C1319,'[1]7、重新确认支持的项目列表'!$C:$E,2,FALSE)</f>
        <v>4401960BZ0</v>
      </c>
      <c r="G1319" s="5">
        <f>IFERROR(VLOOKUP(C1319,'[2]企业经营情况表（市场监管局）'!R$1:S$23,2,FALSE),0)</f>
        <v>0</v>
      </c>
      <c r="H1319" s="5">
        <f>VLOOKUP(C1319,'[1]7、重新确认支持的项目列表'!$C:$E,3,FALSE)</f>
        <v>93.970200000000006</v>
      </c>
      <c r="I1319" s="13">
        <v>12800</v>
      </c>
      <c r="J1319" s="15">
        <v>10000</v>
      </c>
      <c r="K1319" s="15">
        <v>12800</v>
      </c>
      <c r="L1319" s="23">
        <v>10000</v>
      </c>
    </row>
    <row r="1320" spans="1:12">
      <c r="A1320" s="5">
        <v>1316</v>
      </c>
      <c r="B1320" s="6" t="s">
        <v>624</v>
      </c>
      <c r="C1320" s="7" t="s">
        <v>1102</v>
      </c>
      <c r="D1320" s="7" t="s">
        <v>76</v>
      </c>
      <c r="E1320" s="5" t="s">
        <v>611</v>
      </c>
      <c r="F1320" s="5">
        <f>VLOOKUP(C1320,'[1]7、重新确认支持的项目列表'!$C:$E,2,FALSE)</f>
        <v>4401950196</v>
      </c>
      <c r="G1320" s="5">
        <f>IFERROR(VLOOKUP(C1320,'[2]企业经营情况表（市场监管局）'!R$1:S$23,2,FALSE),0)</f>
        <v>0</v>
      </c>
      <c r="H1320" s="5">
        <f>VLOOKUP(C1320,'[1]7、重新确认支持的项目列表'!$C:$E,3,FALSE)</f>
        <v>831.45770000000005</v>
      </c>
      <c r="I1320" s="13">
        <v>12800</v>
      </c>
      <c r="J1320" s="15">
        <v>10000</v>
      </c>
      <c r="K1320" s="15">
        <v>12800</v>
      </c>
      <c r="L1320" s="23">
        <v>10000</v>
      </c>
    </row>
    <row r="1321" spans="1:12">
      <c r="A1321" s="5">
        <v>1317</v>
      </c>
      <c r="B1321" s="6" t="s">
        <v>655</v>
      </c>
      <c r="C1321" s="7" t="s">
        <v>1102</v>
      </c>
      <c r="D1321" s="7" t="s">
        <v>76</v>
      </c>
      <c r="E1321" s="5" t="s">
        <v>611</v>
      </c>
      <c r="F1321" s="5">
        <f>VLOOKUP(C1321,'[1]7、重新确认支持的项目列表'!$C:$E,2,FALSE)</f>
        <v>4401950196</v>
      </c>
      <c r="G1321" s="5">
        <f>IFERROR(VLOOKUP(C1321,'[2]企业经营情况表（市场监管局）'!R$1:S$23,2,FALSE),0)</f>
        <v>0</v>
      </c>
      <c r="H1321" s="5">
        <f>VLOOKUP(C1321,'[1]7、重新确认支持的项目列表'!$C:$E,3,FALSE)</f>
        <v>831.45770000000005</v>
      </c>
      <c r="I1321" s="13">
        <v>12800</v>
      </c>
      <c r="J1321" s="15">
        <v>10000</v>
      </c>
      <c r="K1321" s="15">
        <v>12800</v>
      </c>
      <c r="L1321" s="23">
        <v>10000</v>
      </c>
    </row>
    <row r="1322" spans="1:12" ht="24">
      <c r="A1322" s="5">
        <v>1318</v>
      </c>
      <c r="B1322" s="6" t="s">
        <v>648</v>
      </c>
      <c r="C1322" s="7" t="s">
        <v>1103</v>
      </c>
      <c r="D1322" s="7" t="s">
        <v>76</v>
      </c>
      <c r="E1322" s="5" t="s">
        <v>611</v>
      </c>
      <c r="F1322" s="5" t="str">
        <f>VLOOKUP(C1322,'[1]7、重新确认支持的项目列表'!$C:$E,2,FALSE)</f>
        <v>4401960RAB</v>
      </c>
      <c r="G1322" s="5">
        <f>IFERROR(VLOOKUP(C1322,'[2]企业经营情况表（市场监管局）'!R$1:S$23,2,FALSE),0)</f>
        <v>0</v>
      </c>
      <c r="H1322" s="5">
        <f>VLOOKUP(C1322,'[1]7、重新确认支持的项目列表'!$C:$E,3,FALSE)</f>
        <v>0</v>
      </c>
      <c r="I1322" s="13">
        <v>22000</v>
      </c>
      <c r="J1322" s="15">
        <v>10000</v>
      </c>
      <c r="K1322" s="15">
        <v>22000</v>
      </c>
      <c r="L1322" s="23">
        <v>10000</v>
      </c>
    </row>
    <row r="1323" spans="1:12" ht="24">
      <c r="A1323" s="5">
        <v>1319</v>
      </c>
      <c r="B1323" s="6" t="s">
        <v>682</v>
      </c>
      <c r="C1323" s="7" t="s">
        <v>413</v>
      </c>
      <c r="D1323" s="7" t="s">
        <v>76</v>
      </c>
      <c r="E1323" s="5" t="s">
        <v>611</v>
      </c>
      <c r="F1323" s="5">
        <f>VLOOKUP(C1323,'[1]7、重新确认支持的项目列表'!$C:$E,2,FALSE)</f>
        <v>4401960022</v>
      </c>
      <c r="G1323" s="5">
        <f>IFERROR(VLOOKUP(C1323,'[2]企业经营情况表（市场监管局）'!R$1:S$23,2,FALSE),0)</f>
        <v>0</v>
      </c>
      <c r="H1323" s="5">
        <f>VLOOKUP(C1323,'[1]7、重新确认支持的项目列表'!$C:$E,3,FALSE)</f>
        <v>4.24</v>
      </c>
      <c r="I1323" s="13">
        <v>36800</v>
      </c>
      <c r="J1323" s="15">
        <v>10000</v>
      </c>
      <c r="K1323" s="15">
        <v>33800</v>
      </c>
      <c r="L1323" s="23">
        <v>10000</v>
      </c>
    </row>
    <row r="1324" spans="1:12" ht="24">
      <c r="A1324" s="5">
        <v>1320</v>
      </c>
      <c r="B1324" s="6" t="s">
        <v>615</v>
      </c>
      <c r="C1324" s="7" t="s">
        <v>1104</v>
      </c>
      <c r="D1324" s="7" t="s">
        <v>76</v>
      </c>
      <c r="E1324" s="5" t="s">
        <v>611</v>
      </c>
      <c r="F1324" s="5">
        <f>VLOOKUP(C1324,'[1]7、重新确认支持的项目列表'!$C:$E,2,FALSE)</f>
        <v>4401962019</v>
      </c>
      <c r="G1324" s="5">
        <f>IFERROR(VLOOKUP(C1324,'[2]企业经营情况表（市场监管局）'!R$1:S$23,2,FALSE),0)</f>
        <v>0</v>
      </c>
      <c r="H1324" s="5">
        <f>VLOOKUP(C1324,'[1]7、重新确认支持的项目列表'!$C:$E,3,FALSE)</f>
        <v>17785.9764</v>
      </c>
      <c r="I1324" s="13">
        <v>12800</v>
      </c>
      <c r="J1324" s="15">
        <v>10000</v>
      </c>
      <c r="K1324" s="15">
        <v>12800</v>
      </c>
      <c r="L1324" s="23">
        <v>10000</v>
      </c>
    </row>
    <row r="1325" spans="1:12">
      <c r="A1325" s="5">
        <v>1321</v>
      </c>
      <c r="B1325" s="6" t="s">
        <v>624</v>
      </c>
      <c r="C1325" s="7" t="s">
        <v>1104</v>
      </c>
      <c r="D1325" s="7" t="s">
        <v>76</v>
      </c>
      <c r="E1325" s="5" t="s">
        <v>611</v>
      </c>
      <c r="F1325" s="5">
        <f>VLOOKUP(C1325,'[1]7、重新确认支持的项目列表'!$C:$E,2,FALSE)</f>
        <v>4401962019</v>
      </c>
      <c r="G1325" s="5">
        <f>IFERROR(VLOOKUP(C1325,'[2]企业经营情况表（市场监管局）'!R$1:S$23,2,FALSE),0)</f>
        <v>0</v>
      </c>
      <c r="H1325" s="5">
        <f>VLOOKUP(C1325,'[1]7、重新确认支持的项目列表'!$C:$E,3,FALSE)</f>
        <v>17785.9764</v>
      </c>
      <c r="I1325" s="13">
        <v>12800</v>
      </c>
      <c r="J1325" s="15">
        <v>10000</v>
      </c>
      <c r="K1325" s="15">
        <v>12800</v>
      </c>
      <c r="L1325" s="23">
        <v>10000</v>
      </c>
    </row>
    <row r="1326" spans="1:12">
      <c r="A1326" s="5">
        <v>1322</v>
      </c>
      <c r="B1326" s="6" t="s">
        <v>618</v>
      </c>
      <c r="C1326" s="7" t="s">
        <v>1104</v>
      </c>
      <c r="D1326" s="7" t="s">
        <v>76</v>
      </c>
      <c r="E1326" s="5" t="s">
        <v>611</v>
      </c>
      <c r="F1326" s="5">
        <f>VLOOKUP(C1326,'[1]7、重新确认支持的项目列表'!$C:$E,2,FALSE)</f>
        <v>4401962019</v>
      </c>
      <c r="G1326" s="5">
        <f>IFERROR(VLOOKUP(C1326,'[2]企业经营情况表（市场监管局）'!R$1:S$23,2,FALSE),0)</f>
        <v>0</v>
      </c>
      <c r="H1326" s="5">
        <f>VLOOKUP(C1326,'[1]7、重新确认支持的项目列表'!$C:$E,3,FALSE)</f>
        <v>17785.9764</v>
      </c>
      <c r="I1326" s="13">
        <v>12800</v>
      </c>
      <c r="J1326" s="15">
        <v>10000</v>
      </c>
      <c r="K1326" s="15">
        <v>12800</v>
      </c>
      <c r="L1326" s="23">
        <v>10000</v>
      </c>
    </row>
    <row r="1327" spans="1:12" ht="24">
      <c r="A1327" s="5">
        <v>1323</v>
      </c>
      <c r="B1327" s="6" t="s">
        <v>649</v>
      </c>
      <c r="C1327" s="7" t="s">
        <v>1104</v>
      </c>
      <c r="D1327" s="7" t="s">
        <v>76</v>
      </c>
      <c r="E1327" s="5" t="s">
        <v>611</v>
      </c>
      <c r="F1327" s="5">
        <f>VLOOKUP(C1327,'[1]7、重新确认支持的项目列表'!$C:$E,2,FALSE)</f>
        <v>4401962019</v>
      </c>
      <c r="G1327" s="5">
        <f>IFERROR(VLOOKUP(C1327,'[2]企业经营情况表（市场监管局）'!R$1:S$23,2,FALSE),0)</f>
        <v>0</v>
      </c>
      <c r="H1327" s="5">
        <f>VLOOKUP(C1327,'[1]7、重新确认支持的项目列表'!$C:$E,3,FALSE)</f>
        <v>17785.9764</v>
      </c>
      <c r="I1327" s="13">
        <v>12800</v>
      </c>
      <c r="J1327" s="15">
        <v>10000</v>
      </c>
      <c r="K1327" s="15">
        <v>12800</v>
      </c>
      <c r="L1327" s="23">
        <v>10000</v>
      </c>
    </row>
    <row r="1328" spans="1:12" ht="24">
      <c r="A1328" s="5">
        <v>1324</v>
      </c>
      <c r="B1328" s="6" t="s">
        <v>682</v>
      </c>
      <c r="C1328" s="7" t="s">
        <v>145</v>
      </c>
      <c r="D1328" s="7" t="s">
        <v>76</v>
      </c>
      <c r="E1328" s="5" t="s">
        <v>611</v>
      </c>
      <c r="F1328" s="5">
        <f>VLOOKUP(C1328,'[1]7、重新确认支持的项目列表'!$C:$E,2,FALSE)</f>
        <v>4401960625</v>
      </c>
      <c r="G1328" s="5">
        <f>IFERROR(VLOOKUP(C1328,'[2]企业经营情况表（市场监管局）'!R$1:S$23,2,FALSE),0)</f>
        <v>0</v>
      </c>
      <c r="H1328" s="5">
        <f>VLOOKUP(C1328,'[1]7、重新确认支持的项目列表'!$C:$E,3,FALSE)</f>
        <v>19731.376100000001</v>
      </c>
      <c r="I1328" s="13">
        <v>32800</v>
      </c>
      <c r="J1328" s="15">
        <v>10000</v>
      </c>
      <c r="K1328" s="15">
        <v>29800</v>
      </c>
      <c r="L1328" s="23">
        <v>10000</v>
      </c>
    </row>
    <row r="1329" spans="1:12" ht="24">
      <c r="A1329" s="5">
        <v>1325</v>
      </c>
      <c r="B1329" s="6" t="s">
        <v>674</v>
      </c>
      <c r="C1329" s="7" t="s">
        <v>145</v>
      </c>
      <c r="D1329" s="7" t="s">
        <v>76</v>
      </c>
      <c r="E1329" s="5" t="s">
        <v>611</v>
      </c>
      <c r="F1329" s="5">
        <f>VLOOKUP(C1329,'[1]7、重新确认支持的项目列表'!$C:$E,2,FALSE)</f>
        <v>4401960625</v>
      </c>
      <c r="G1329" s="5">
        <f>IFERROR(VLOOKUP(C1329,'[2]企业经营情况表（市场监管局）'!R$1:S$23,2,FALSE),0)</f>
        <v>0</v>
      </c>
      <c r="H1329" s="5">
        <f>VLOOKUP(C1329,'[1]7、重新确认支持的项目列表'!$C:$E,3,FALSE)</f>
        <v>19731.376100000001</v>
      </c>
      <c r="I1329" s="13">
        <v>32800</v>
      </c>
      <c r="J1329" s="15">
        <v>10000</v>
      </c>
      <c r="K1329" s="15">
        <v>29800</v>
      </c>
      <c r="L1329" s="23">
        <v>10000</v>
      </c>
    </row>
    <row r="1330" spans="1:12" ht="24">
      <c r="A1330" s="5">
        <v>1326</v>
      </c>
      <c r="B1330" s="6" t="s">
        <v>672</v>
      </c>
      <c r="C1330" s="7" t="s">
        <v>145</v>
      </c>
      <c r="D1330" s="7" t="s">
        <v>76</v>
      </c>
      <c r="E1330" s="5" t="s">
        <v>611</v>
      </c>
      <c r="F1330" s="5">
        <f>VLOOKUP(C1330,'[1]7、重新确认支持的项目列表'!$C:$E,2,FALSE)</f>
        <v>4401960625</v>
      </c>
      <c r="G1330" s="5">
        <f>IFERROR(VLOOKUP(C1330,'[2]企业经营情况表（市场监管局）'!R$1:S$23,2,FALSE),0)</f>
        <v>0</v>
      </c>
      <c r="H1330" s="5">
        <f>VLOOKUP(C1330,'[1]7、重新确认支持的项目列表'!$C:$E,3,FALSE)</f>
        <v>19731.376100000001</v>
      </c>
      <c r="I1330" s="13">
        <v>32800</v>
      </c>
      <c r="J1330" s="15">
        <v>10000</v>
      </c>
      <c r="K1330" s="15">
        <v>29800</v>
      </c>
      <c r="L1330" s="23">
        <v>10000</v>
      </c>
    </row>
    <row r="1331" spans="1:12" ht="24">
      <c r="A1331" s="5">
        <v>1327</v>
      </c>
      <c r="B1331" s="6" t="s">
        <v>622</v>
      </c>
      <c r="C1331" s="7" t="s">
        <v>1105</v>
      </c>
      <c r="D1331" s="7" t="s">
        <v>76</v>
      </c>
      <c r="E1331" s="5" t="s">
        <v>611</v>
      </c>
      <c r="F1331" s="5">
        <f>VLOOKUP(C1331,'[1]7、重新确认支持的项目列表'!$C:$E,2,FALSE)</f>
        <v>4401960842</v>
      </c>
      <c r="G1331" s="5">
        <f>IFERROR(VLOOKUP(C1331,'[2]企业经营情况表（市场监管局）'!R$1:S$23,2,FALSE),0)</f>
        <v>0</v>
      </c>
      <c r="H1331" s="5">
        <f>VLOOKUP(C1331,'[1]7、重新确认支持的项目列表'!$C:$E,3,FALSE)</f>
        <v>3.1804999999999999</v>
      </c>
      <c r="I1331" s="13">
        <v>12800</v>
      </c>
      <c r="J1331" s="15">
        <v>10240</v>
      </c>
      <c r="K1331" s="15">
        <v>12800</v>
      </c>
      <c r="L1331" s="23">
        <v>10000</v>
      </c>
    </row>
    <row r="1332" spans="1:12" ht="24">
      <c r="A1332" s="5">
        <v>1328</v>
      </c>
      <c r="B1332" s="6" t="s">
        <v>624</v>
      </c>
      <c r="C1332" s="7" t="s">
        <v>1105</v>
      </c>
      <c r="D1332" s="7" t="s">
        <v>76</v>
      </c>
      <c r="E1332" s="5" t="s">
        <v>611</v>
      </c>
      <c r="F1332" s="5">
        <f>VLOOKUP(C1332,'[1]7、重新确认支持的项目列表'!$C:$E,2,FALSE)</f>
        <v>4401960842</v>
      </c>
      <c r="G1332" s="5">
        <f>IFERROR(VLOOKUP(C1332,'[2]企业经营情况表（市场监管局）'!R$1:S$23,2,FALSE),0)</f>
        <v>0</v>
      </c>
      <c r="H1332" s="5">
        <f>VLOOKUP(C1332,'[1]7、重新确认支持的项目列表'!$C:$E,3,FALSE)</f>
        <v>3.1804999999999999</v>
      </c>
      <c r="I1332" s="13">
        <v>12800</v>
      </c>
      <c r="J1332" s="15">
        <v>10240</v>
      </c>
      <c r="K1332" s="15">
        <v>12800</v>
      </c>
      <c r="L1332" s="23">
        <v>10000</v>
      </c>
    </row>
    <row r="1333" spans="1:12" ht="24">
      <c r="A1333" s="5">
        <v>1329</v>
      </c>
      <c r="B1333" s="6" t="s">
        <v>646</v>
      </c>
      <c r="C1333" s="7" t="s">
        <v>1106</v>
      </c>
      <c r="D1333" s="7" t="s">
        <v>76</v>
      </c>
      <c r="E1333" s="5" t="s">
        <v>611</v>
      </c>
      <c r="F1333" s="5" t="str">
        <f>VLOOKUP(C1333,'[1]7、重新确认支持的项目列表'!$C:$E,2,FALSE)</f>
        <v>4401963C97</v>
      </c>
      <c r="G1333" s="5">
        <f>IFERROR(VLOOKUP(C1333,'[2]企业经营情况表（市场监管局）'!R$1:S$23,2,FALSE),0)</f>
        <v>0</v>
      </c>
      <c r="H1333" s="5">
        <f>VLOOKUP(C1333,'[1]7、重新确认支持的项目列表'!$C:$E,3,FALSE)</f>
        <v>0</v>
      </c>
      <c r="I1333" s="13">
        <v>22000</v>
      </c>
      <c r="J1333" s="15">
        <v>10000</v>
      </c>
      <c r="K1333" s="15">
        <v>22000</v>
      </c>
      <c r="L1333" s="23">
        <v>10000</v>
      </c>
    </row>
    <row r="1334" spans="1:12">
      <c r="A1334" s="5">
        <v>1330</v>
      </c>
      <c r="B1334" s="6" t="s">
        <v>624</v>
      </c>
      <c r="C1334" s="7" t="s">
        <v>1107</v>
      </c>
      <c r="D1334" s="7" t="s">
        <v>76</v>
      </c>
      <c r="E1334" s="5" t="s">
        <v>611</v>
      </c>
      <c r="F1334" s="5">
        <f>VLOOKUP(C1334,'[1]7、重新确认支持的项目列表'!$C:$E,2,FALSE)</f>
        <v>4401260326</v>
      </c>
      <c r="G1334" s="5">
        <f>IFERROR(VLOOKUP(C1334,'[2]企业经营情况表（市场监管局）'!R$1:S$23,2,FALSE),0)</f>
        <v>0</v>
      </c>
      <c r="H1334" s="5">
        <f>VLOOKUP(C1334,'[1]7、重新确认支持的项目列表'!$C:$E,3,FALSE)</f>
        <v>325.4171</v>
      </c>
      <c r="I1334" s="13">
        <v>12800</v>
      </c>
      <c r="J1334" s="15">
        <v>10000</v>
      </c>
      <c r="K1334" s="15">
        <v>12800</v>
      </c>
      <c r="L1334" s="23">
        <v>10000</v>
      </c>
    </row>
    <row r="1335" spans="1:12">
      <c r="A1335" s="5">
        <v>1331</v>
      </c>
      <c r="B1335" s="6" t="s">
        <v>618</v>
      </c>
      <c r="C1335" s="7" t="s">
        <v>1107</v>
      </c>
      <c r="D1335" s="7" t="s">
        <v>76</v>
      </c>
      <c r="E1335" s="5" t="s">
        <v>611</v>
      </c>
      <c r="F1335" s="5">
        <f>VLOOKUP(C1335,'[1]7、重新确认支持的项目列表'!$C:$E,2,FALSE)</f>
        <v>4401260326</v>
      </c>
      <c r="G1335" s="5">
        <f>IFERROR(VLOOKUP(C1335,'[2]企业经营情况表（市场监管局）'!R$1:S$23,2,FALSE),0)</f>
        <v>0</v>
      </c>
      <c r="H1335" s="5">
        <f>VLOOKUP(C1335,'[1]7、重新确认支持的项目列表'!$C:$E,3,FALSE)</f>
        <v>325.4171</v>
      </c>
      <c r="I1335" s="13">
        <v>12800</v>
      </c>
      <c r="J1335" s="15">
        <v>10000</v>
      </c>
      <c r="K1335" s="15">
        <v>12800</v>
      </c>
      <c r="L1335" s="23">
        <v>10000</v>
      </c>
    </row>
    <row r="1336" spans="1:12" ht="24">
      <c r="A1336" s="5">
        <v>1332</v>
      </c>
      <c r="B1336" s="6" t="s">
        <v>649</v>
      </c>
      <c r="C1336" s="7" t="s">
        <v>1107</v>
      </c>
      <c r="D1336" s="7" t="s">
        <v>76</v>
      </c>
      <c r="E1336" s="5" t="s">
        <v>611</v>
      </c>
      <c r="F1336" s="5">
        <f>VLOOKUP(C1336,'[1]7、重新确认支持的项目列表'!$C:$E,2,FALSE)</f>
        <v>4401260326</v>
      </c>
      <c r="G1336" s="5">
        <f>IFERROR(VLOOKUP(C1336,'[2]企业经营情况表（市场监管局）'!R$1:S$23,2,FALSE),0)</f>
        <v>0</v>
      </c>
      <c r="H1336" s="5">
        <f>VLOOKUP(C1336,'[1]7、重新确认支持的项目列表'!$C:$E,3,FALSE)</f>
        <v>325.4171</v>
      </c>
      <c r="I1336" s="13">
        <v>12800</v>
      </c>
      <c r="J1336" s="15">
        <v>10000</v>
      </c>
      <c r="K1336" s="15">
        <v>12800</v>
      </c>
      <c r="L1336" s="23">
        <v>10000</v>
      </c>
    </row>
    <row r="1337" spans="1:12" ht="24">
      <c r="A1337" s="5">
        <v>1333</v>
      </c>
      <c r="B1337" s="6" t="s">
        <v>785</v>
      </c>
      <c r="C1337" s="7" t="s">
        <v>1108</v>
      </c>
      <c r="D1337" s="7" t="s">
        <v>76</v>
      </c>
      <c r="E1337" s="5" t="s">
        <v>611</v>
      </c>
      <c r="F1337" s="5" t="str">
        <f>VLOOKUP(C1337,'[1]7、重新确认支持的项目列表'!$C:$E,2,FALSE)</f>
        <v>4401960P6T</v>
      </c>
      <c r="G1337" s="5">
        <f>IFERROR(VLOOKUP(C1337,'[2]企业经营情况表（市场监管局）'!R$1:S$23,2,FALSE),0)</f>
        <v>0</v>
      </c>
      <c r="H1337" s="5">
        <f>VLOOKUP(C1337,'[1]7、重新确认支持的项目列表'!$C:$E,3,FALSE)</f>
        <v>0</v>
      </c>
      <c r="I1337" s="13">
        <v>12800</v>
      </c>
      <c r="J1337" s="15">
        <v>10000</v>
      </c>
      <c r="K1337" s="15">
        <v>12800</v>
      </c>
      <c r="L1337" s="23">
        <v>10000</v>
      </c>
    </row>
    <row r="1338" spans="1:12" ht="24">
      <c r="A1338" s="5">
        <v>1334</v>
      </c>
      <c r="B1338" s="6" t="s">
        <v>674</v>
      </c>
      <c r="C1338" s="7" t="s">
        <v>415</v>
      </c>
      <c r="D1338" s="7" t="s">
        <v>76</v>
      </c>
      <c r="E1338" s="5" t="s">
        <v>611</v>
      </c>
      <c r="F1338" s="5" t="str">
        <f>VLOOKUP(C1338,'[1]7、重新确认支持的项目列表'!$C:$E,2,FALSE)</f>
        <v>4401960NML</v>
      </c>
      <c r="G1338" s="5">
        <f>IFERROR(VLOOKUP(C1338,'[2]企业经营情况表（市场监管局）'!R$1:S$23,2,FALSE),0)</f>
        <v>0</v>
      </c>
      <c r="H1338" s="5">
        <v>0</v>
      </c>
      <c r="I1338" s="13">
        <v>33800</v>
      </c>
      <c r="J1338" s="15">
        <v>10000</v>
      </c>
      <c r="K1338" s="15">
        <v>30800</v>
      </c>
      <c r="L1338" s="23">
        <v>10000</v>
      </c>
    </row>
    <row r="1339" spans="1:12" ht="24">
      <c r="A1339" s="5">
        <v>1335</v>
      </c>
      <c r="B1339" s="6" t="s">
        <v>615</v>
      </c>
      <c r="C1339" s="7" t="s">
        <v>1109</v>
      </c>
      <c r="D1339" s="7" t="s">
        <v>76</v>
      </c>
      <c r="E1339" s="5" t="s">
        <v>611</v>
      </c>
      <c r="F1339" s="5">
        <f>VLOOKUP(C1339,'[1]7、重新确认支持的项目列表'!$C:$E,2,FALSE)</f>
        <v>4401960597</v>
      </c>
      <c r="G1339" s="5">
        <f>IFERROR(VLOOKUP(C1339,'[2]企业经营情况表（市场监管局）'!R$1:S$23,2,FALSE),0)</f>
        <v>0</v>
      </c>
      <c r="H1339" s="5">
        <f>VLOOKUP(C1339,'[1]7、重新确认支持的项目列表'!$C:$E,3,FALSE)</f>
        <v>2.0922000000000001</v>
      </c>
      <c r="I1339" s="13">
        <v>12800</v>
      </c>
      <c r="J1339" s="15">
        <v>10000</v>
      </c>
      <c r="K1339" s="15">
        <v>12800</v>
      </c>
      <c r="L1339" s="23">
        <v>10000</v>
      </c>
    </row>
    <row r="1340" spans="1:12" ht="24">
      <c r="A1340" s="5">
        <v>1336</v>
      </c>
      <c r="B1340" s="6" t="s">
        <v>622</v>
      </c>
      <c r="C1340" s="7" t="s">
        <v>1109</v>
      </c>
      <c r="D1340" s="7" t="s">
        <v>76</v>
      </c>
      <c r="E1340" s="5" t="s">
        <v>611</v>
      </c>
      <c r="F1340" s="5">
        <f>VLOOKUP(C1340,'[1]7、重新确认支持的项目列表'!$C:$E,2,FALSE)</f>
        <v>4401960597</v>
      </c>
      <c r="G1340" s="5">
        <f>IFERROR(VLOOKUP(C1340,'[2]企业经营情况表（市场监管局）'!R$1:S$23,2,FALSE),0)</f>
        <v>0</v>
      </c>
      <c r="H1340" s="5">
        <f>VLOOKUP(C1340,'[1]7、重新确认支持的项目列表'!$C:$E,3,FALSE)</f>
        <v>2.0922000000000001</v>
      </c>
      <c r="I1340" s="13">
        <v>12800</v>
      </c>
      <c r="J1340" s="15">
        <v>10000</v>
      </c>
      <c r="K1340" s="15">
        <v>12800</v>
      </c>
      <c r="L1340" s="23">
        <v>10000</v>
      </c>
    </row>
    <row r="1341" spans="1:12">
      <c r="A1341" s="5">
        <v>1337</v>
      </c>
      <c r="B1341" s="6" t="s">
        <v>624</v>
      </c>
      <c r="C1341" s="7" t="s">
        <v>1110</v>
      </c>
      <c r="D1341" s="7" t="s">
        <v>76</v>
      </c>
      <c r="E1341" s="5" t="s">
        <v>611</v>
      </c>
      <c r="F1341" s="5">
        <f>VLOOKUP(C1341,'[1]7、重新确认支持的项目列表'!$C:$E,2,FALSE)</f>
        <v>4401360034</v>
      </c>
      <c r="G1341" s="5">
        <f>IFERROR(VLOOKUP(C1341,'[2]企业经营情况表（市场监管局）'!R$1:S$23,2,FALSE),0)</f>
        <v>0</v>
      </c>
      <c r="H1341" s="5">
        <f>VLOOKUP(C1341,'[1]7、重新确认支持的项目列表'!$C:$E,3,FALSE)</f>
        <v>863.33799999999997</v>
      </c>
      <c r="I1341" s="13">
        <v>12800</v>
      </c>
      <c r="J1341" s="15">
        <v>10000</v>
      </c>
      <c r="K1341" s="15">
        <v>12800</v>
      </c>
      <c r="L1341" s="23">
        <v>10000</v>
      </c>
    </row>
    <row r="1342" spans="1:12">
      <c r="A1342" s="5">
        <v>1338</v>
      </c>
      <c r="B1342" s="6" t="s">
        <v>655</v>
      </c>
      <c r="C1342" s="7" t="s">
        <v>1110</v>
      </c>
      <c r="D1342" s="7" t="s">
        <v>76</v>
      </c>
      <c r="E1342" s="5" t="s">
        <v>611</v>
      </c>
      <c r="F1342" s="5">
        <f>VLOOKUP(C1342,'[1]7、重新确认支持的项目列表'!$C:$E,2,FALSE)</f>
        <v>4401360034</v>
      </c>
      <c r="G1342" s="5">
        <f>IFERROR(VLOOKUP(C1342,'[2]企业经营情况表（市场监管局）'!R$1:S$23,2,FALSE),0)</f>
        <v>0</v>
      </c>
      <c r="H1342" s="5">
        <f>VLOOKUP(C1342,'[1]7、重新确认支持的项目列表'!$C:$E,3,FALSE)</f>
        <v>863.33799999999997</v>
      </c>
      <c r="I1342" s="13">
        <v>12800</v>
      </c>
      <c r="J1342" s="15">
        <v>10000</v>
      </c>
      <c r="K1342" s="15">
        <v>12800</v>
      </c>
      <c r="L1342" s="23">
        <v>10000</v>
      </c>
    </row>
    <row r="1343" spans="1:12" ht="24">
      <c r="A1343" s="5">
        <v>1339</v>
      </c>
      <c r="B1343" s="6" t="s">
        <v>649</v>
      </c>
      <c r="C1343" s="7" t="s">
        <v>1110</v>
      </c>
      <c r="D1343" s="7" t="s">
        <v>76</v>
      </c>
      <c r="E1343" s="5" t="s">
        <v>611</v>
      </c>
      <c r="F1343" s="5">
        <f>VLOOKUP(C1343,'[1]7、重新确认支持的项目列表'!$C:$E,2,FALSE)</f>
        <v>4401360034</v>
      </c>
      <c r="G1343" s="5">
        <f>IFERROR(VLOOKUP(C1343,'[2]企业经营情况表（市场监管局）'!R$1:S$23,2,FALSE),0)</f>
        <v>0</v>
      </c>
      <c r="H1343" s="5">
        <f>VLOOKUP(C1343,'[1]7、重新确认支持的项目列表'!$C:$E,3,FALSE)</f>
        <v>863.33799999999997</v>
      </c>
      <c r="I1343" s="13">
        <v>12800</v>
      </c>
      <c r="J1343" s="15">
        <v>10000</v>
      </c>
      <c r="K1343" s="15">
        <v>12800</v>
      </c>
      <c r="L1343" s="23">
        <v>10000</v>
      </c>
    </row>
    <row r="1344" spans="1:12" ht="24">
      <c r="A1344" s="5">
        <v>1340</v>
      </c>
      <c r="B1344" s="6" t="s">
        <v>674</v>
      </c>
      <c r="C1344" s="7" t="s">
        <v>418</v>
      </c>
      <c r="D1344" s="7" t="s">
        <v>76</v>
      </c>
      <c r="E1344" s="5" t="s">
        <v>611</v>
      </c>
      <c r="F1344" s="5" t="str">
        <f>VLOOKUP(C1344,'[1]7、重新确认支持的项目列表'!$C:$E,2,FALSE)</f>
        <v>4401960C77</v>
      </c>
      <c r="G1344" s="5">
        <f>IFERROR(VLOOKUP(C1344,'[2]企业经营情况表（市场监管局）'!R$1:S$23,2,FALSE),0)</f>
        <v>0</v>
      </c>
      <c r="H1344" s="5">
        <f>VLOOKUP(C1344,'[1]7、重新确认支持的项目列表'!$C:$E,3,FALSE)</f>
        <v>273.91269999999997</v>
      </c>
      <c r="I1344" s="13">
        <v>30000</v>
      </c>
      <c r="J1344" s="15">
        <v>10000</v>
      </c>
      <c r="K1344" s="15">
        <v>27000</v>
      </c>
      <c r="L1344" s="23">
        <v>10000</v>
      </c>
    </row>
    <row r="1345" spans="1:12" ht="24">
      <c r="A1345" s="5">
        <v>1341</v>
      </c>
      <c r="B1345" s="6" t="s">
        <v>615</v>
      </c>
      <c r="C1345" s="7" t="s">
        <v>1111</v>
      </c>
      <c r="D1345" s="7" t="s">
        <v>76</v>
      </c>
      <c r="E1345" s="5" t="s">
        <v>611</v>
      </c>
      <c r="F1345" s="5" t="str">
        <f>VLOOKUP(C1345,'[1]7、重新确认支持的项目列表'!$C:$E,2,FALSE)</f>
        <v>4401960LBD</v>
      </c>
      <c r="G1345" s="5">
        <f>IFERROR(VLOOKUP(C1345,'[2]企业经营情况表（市场监管局）'!R$1:S$23,2,FALSE),0)</f>
        <v>0</v>
      </c>
      <c r="H1345" s="5">
        <f>VLOOKUP(C1345,'[1]7、重新确认支持的项目列表'!$C:$E,3,FALSE)</f>
        <v>1292.2619</v>
      </c>
      <c r="I1345" s="13">
        <v>12800</v>
      </c>
      <c r="J1345" s="15">
        <v>10000</v>
      </c>
      <c r="K1345" s="15">
        <v>12800</v>
      </c>
      <c r="L1345" s="23">
        <v>10000</v>
      </c>
    </row>
    <row r="1346" spans="1:12" ht="24">
      <c r="A1346" s="5">
        <v>1342</v>
      </c>
      <c r="B1346" s="6" t="s">
        <v>624</v>
      </c>
      <c r="C1346" s="7" t="s">
        <v>1111</v>
      </c>
      <c r="D1346" s="7" t="s">
        <v>76</v>
      </c>
      <c r="E1346" s="5" t="s">
        <v>611</v>
      </c>
      <c r="F1346" s="5" t="str">
        <f>VLOOKUP(C1346,'[1]7、重新确认支持的项目列表'!$C:$E,2,FALSE)</f>
        <v>4401960LBD</v>
      </c>
      <c r="G1346" s="5">
        <f>IFERROR(VLOOKUP(C1346,'[2]企业经营情况表（市场监管局）'!R$1:S$23,2,FALSE),0)</f>
        <v>0</v>
      </c>
      <c r="H1346" s="5">
        <f>VLOOKUP(C1346,'[1]7、重新确认支持的项目列表'!$C:$E,3,FALSE)</f>
        <v>1292.2619</v>
      </c>
      <c r="I1346" s="13">
        <v>12800</v>
      </c>
      <c r="J1346" s="15">
        <v>10000</v>
      </c>
      <c r="K1346" s="15">
        <v>12800</v>
      </c>
      <c r="L1346" s="23">
        <v>10000</v>
      </c>
    </row>
    <row r="1347" spans="1:12" ht="24">
      <c r="A1347" s="5">
        <v>1343</v>
      </c>
      <c r="B1347" s="6" t="s">
        <v>649</v>
      </c>
      <c r="C1347" s="7" t="s">
        <v>1111</v>
      </c>
      <c r="D1347" s="7" t="s">
        <v>76</v>
      </c>
      <c r="E1347" s="5" t="s">
        <v>611</v>
      </c>
      <c r="F1347" s="5" t="str">
        <f>VLOOKUP(C1347,'[1]7、重新确认支持的项目列表'!$C:$E,2,FALSE)</f>
        <v>4401960LBD</v>
      </c>
      <c r="G1347" s="5">
        <f>IFERROR(VLOOKUP(C1347,'[2]企业经营情况表（市场监管局）'!R$1:S$23,2,FALSE),0)</f>
        <v>0</v>
      </c>
      <c r="H1347" s="5">
        <f>VLOOKUP(C1347,'[1]7、重新确认支持的项目列表'!$C:$E,3,FALSE)</f>
        <v>1292.2619</v>
      </c>
      <c r="I1347" s="13">
        <v>12800</v>
      </c>
      <c r="J1347" s="15">
        <v>10000</v>
      </c>
      <c r="K1347" s="15">
        <v>12800</v>
      </c>
      <c r="L1347" s="23">
        <v>10000</v>
      </c>
    </row>
    <row r="1348" spans="1:12" ht="24">
      <c r="A1348" s="5">
        <v>1344</v>
      </c>
      <c r="B1348" s="6" t="s">
        <v>624</v>
      </c>
      <c r="C1348" s="7" t="s">
        <v>1112</v>
      </c>
      <c r="D1348" s="7" t="s">
        <v>76</v>
      </c>
      <c r="E1348" s="5" t="s">
        <v>611</v>
      </c>
      <c r="F1348" s="5" t="str">
        <f>VLOOKUP(C1348,'[1]7、重新确认支持的项目列表'!$C:$E,2,FALSE)</f>
        <v>44012608MW</v>
      </c>
      <c r="G1348" s="5">
        <f>IFERROR(VLOOKUP(C1348,'[2]企业经营情况表（市场监管局）'!R$1:S$23,2,FALSE),0)</f>
        <v>0</v>
      </c>
      <c r="H1348" s="5">
        <f>VLOOKUP(C1348,'[1]7、重新确认支持的项目列表'!$C:$E,3,FALSE)</f>
        <v>0</v>
      </c>
      <c r="I1348" s="13">
        <v>12800</v>
      </c>
      <c r="J1348" s="15">
        <v>10000</v>
      </c>
      <c r="K1348" s="15">
        <v>12800</v>
      </c>
      <c r="L1348" s="23">
        <v>10000</v>
      </c>
    </row>
    <row r="1349" spans="1:12" ht="24">
      <c r="A1349" s="5">
        <v>1345</v>
      </c>
      <c r="B1349" s="6" t="s">
        <v>674</v>
      </c>
      <c r="C1349" s="7" t="s">
        <v>417</v>
      </c>
      <c r="D1349" s="7" t="s">
        <v>76</v>
      </c>
      <c r="E1349" s="5" t="s">
        <v>611</v>
      </c>
      <c r="F1349" s="5" t="str">
        <f>VLOOKUP(C1349,'[1]7、重新确认支持的项目列表'!$C:$E,2,FALSE)</f>
        <v>4401960LKA</v>
      </c>
      <c r="G1349" s="5">
        <f>IFERROR(VLOOKUP(C1349,'[2]企业经营情况表（市场监管局）'!R$1:S$23,2,FALSE),0)</f>
        <v>0</v>
      </c>
      <c r="H1349" s="5">
        <v>0</v>
      </c>
      <c r="I1349" s="13">
        <v>36800</v>
      </c>
      <c r="J1349" s="15">
        <v>10000</v>
      </c>
      <c r="K1349" s="15">
        <v>33800</v>
      </c>
      <c r="L1349" s="23">
        <v>10000</v>
      </c>
    </row>
    <row r="1350" spans="1:12" ht="24">
      <c r="A1350" s="5">
        <v>1346</v>
      </c>
      <c r="B1350" s="6" t="s">
        <v>624</v>
      </c>
      <c r="C1350" s="7" t="s">
        <v>1113</v>
      </c>
      <c r="D1350" s="7" t="s">
        <v>76</v>
      </c>
      <c r="E1350" s="5" t="s">
        <v>611</v>
      </c>
      <c r="F1350" s="5" t="str">
        <f>VLOOKUP(C1350,'[1]7、重新确认支持的项目列表'!$C:$E,2,FALSE)</f>
        <v>440126087F</v>
      </c>
      <c r="G1350" s="5">
        <f>IFERROR(VLOOKUP(C1350,'[2]企业经营情况表（市场监管局）'!R$1:S$23,2,FALSE),0)</f>
        <v>0</v>
      </c>
      <c r="H1350" s="5">
        <f>VLOOKUP(C1350,'[1]7、重新确认支持的项目列表'!$C:$E,3,FALSE)</f>
        <v>244.33519999999999</v>
      </c>
      <c r="I1350" s="13">
        <v>12800</v>
      </c>
      <c r="J1350" s="15">
        <v>10000</v>
      </c>
      <c r="K1350" s="15">
        <v>12800</v>
      </c>
      <c r="L1350" s="23">
        <v>10000</v>
      </c>
    </row>
    <row r="1351" spans="1:12" ht="24">
      <c r="A1351" s="5">
        <v>1347</v>
      </c>
      <c r="B1351" s="6" t="s">
        <v>655</v>
      </c>
      <c r="C1351" s="7" t="s">
        <v>1113</v>
      </c>
      <c r="D1351" s="7" t="s">
        <v>76</v>
      </c>
      <c r="E1351" s="5" t="s">
        <v>611</v>
      </c>
      <c r="F1351" s="5" t="str">
        <f>VLOOKUP(C1351,'[1]7、重新确认支持的项目列表'!$C:$E,2,FALSE)</f>
        <v>440126087F</v>
      </c>
      <c r="G1351" s="5">
        <f>IFERROR(VLOOKUP(C1351,'[2]企业经营情况表（市场监管局）'!R$1:S$23,2,FALSE),0)</f>
        <v>0</v>
      </c>
      <c r="H1351" s="5">
        <f>VLOOKUP(C1351,'[1]7、重新确认支持的项目列表'!$C:$E,3,FALSE)</f>
        <v>244.33519999999999</v>
      </c>
      <c r="I1351" s="13">
        <v>12800</v>
      </c>
      <c r="J1351" s="15">
        <v>10000</v>
      </c>
      <c r="K1351" s="15">
        <v>12800</v>
      </c>
      <c r="L1351" s="23">
        <v>10000</v>
      </c>
    </row>
    <row r="1352" spans="1:12" ht="24">
      <c r="A1352" s="5">
        <v>1348</v>
      </c>
      <c r="B1352" s="6" t="s">
        <v>649</v>
      </c>
      <c r="C1352" s="7" t="s">
        <v>1113</v>
      </c>
      <c r="D1352" s="7" t="s">
        <v>76</v>
      </c>
      <c r="E1352" s="5" t="s">
        <v>611</v>
      </c>
      <c r="F1352" s="5" t="str">
        <f>VLOOKUP(C1352,'[1]7、重新确认支持的项目列表'!$C:$E,2,FALSE)</f>
        <v>440126087F</v>
      </c>
      <c r="G1352" s="5">
        <f>IFERROR(VLOOKUP(C1352,'[2]企业经营情况表（市场监管局）'!R$1:S$23,2,FALSE),0)</f>
        <v>0</v>
      </c>
      <c r="H1352" s="5">
        <f>VLOOKUP(C1352,'[1]7、重新确认支持的项目列表'!$C:$E,3,FALSE)</f>
        <v>244.33519999999999</v>
      </c>
      <c r="I1352" s="13">
        <v>12800</v>
      </c>
      <c r="J1352" s="15">
        <v>10000</v>
      </c>
      <c r="K1352" s="15">
        <v>12800</v>
      </c>
      <c r="L1352" s="23">
        <v>10000</v>
      </c>
    </row>
    <row r="1353" spans="1:12" ht="24">
      <c r="A1353" s="5">
        <v>1349</v>
      </c>
      <c r="B1353" s="25" t="s">
        <v>954</v>
      </c>
      <c r="C1353" s="7" t="s">
        <v>75</v>
      </c>
      <c r="D1353" s="7" t="s">
        <v>76</v>
      </c>
      <c r="E1353" s="5" t="s">
        <v>611</v>
      </c>
      <c r="F1353" s="5" t="str">
        <f>VLOOKUP(C1353,'[1]7、重新确认支持的项目列表'!$C:$E,2,FALSE)</f>
        <v>4401960B1R</v>
      </c>
      <c r="G1353" s="5">
        <f>IFERROR(VLOOKUP(C1353,'[2]企业经营情况表（市场监管局）'!R$1:S$23,2,FALSE),0)</f>
        <v>0</v>
      </c>
      <c r="H1353" s="5">
        <f>VLOOKUP(C1353,'[1]7、重新确认支持的项目列表'!$C:$E,3,FALSE)</f>
        <v>139.41079999999999</v>
      </c>
      <c r="I1353" s="13">
        <v>12933</v>
      </c>
      <c r="J1353" s="15">
        <v>10000</v>
      </c>
      <c r="K1353" s="15">
        <v>12933.33</v>
      </c>
      <c r="L1353" s="23">
        <v>10000</v>
      </c>
    </row>
    <row r="1354" spans="1:12" ht="24">
      <c r="A1354" s="5">
        <v>1350</v>
      </c>
      <c r="B1354" s="25" t="s">
        <v>794</v>
      </c>
      <c r="C1354" s="7" t="s">
        <v>75</v>
      </c>
      <c r="D1354" s="7" t="s">
        <v>76</v>
      </c>
      <c r="E1354" s="5" t="s">
        <v>611</v>
      </c>
      <c r="F1354" s="5" t="str">
        <f>VLOOKUP(C1354,'[1]7、重新确认支持的项目列表'!$C:$E,2,FALSE)</f>
        <v>4401960B1R</v>
      </c>
      <c r="G1354" s="5">
        <f>IFERROR(VLOOKUP(C1354,'[2]企业经营情况表（市场监管局）'!R$1:S$23,2,FALSE),0)</f>
        <v>0</v>
      </c>
      <c r="H1354" s="5">
        <f>VLOOKUP(C1354,'[1]7、重新确认支持的项目列表'!$C:$E,3,FALSE)</f>
        <v>139.41079999999999</v>
      </c>
      <c r="I1354" s="13">
        <v>12933</v>
      </c>
      <c r="J1354" s="15">
        <v>10000</v>
      </c>
      <c r="K1354" s="15">
        <v>12933.33</v>
      </c>
      <c r="L1354" s="23">
        <v>10000</v>
      </c>
    </row>
    <row r="1355" spans="1:12" ht="24">
      <c r="A1355" s="5">
        <v>1351</v>
      </c>
      <c r="B1355" s="25" t="s">
        <v>612</v>
      </c>
      <c r="C1355" s="7" t="s">
        <v>75</v>
      </c>
      <c r="D1355" s="7" t="s">
        <v>76</v>
      </c>
      <c r="E1355" s="5" t="s">
        <v>611</v>
      </c>
      <c r="F1355" s="5" t="str">
        <f>VLOOKUP(C1355,'[1]7、重新确认支持的项目列表'!$C:$E,2,FALSE)</f>
        <v>4401960B1R</v>
      </c>
      <c r="G1355" s="5">
        <f>IFERROR(VLOOKUP(C1355,'[2]企业经营情况表（市场监管局）'!R$1:S$23,2,FALSE),0)</f>
        <v>0</v>
      </c>
      <c r="H1355" s="5">
        <f>VLOOKUP(C1355,'[1]7、重新确认支持的项目列表'!$C:$E,3,FALSE)</f>
        <v>139.41079999999999</v>
      </c>
      <c r="I1355" s="13">
        <v>12934</v>
      </c>
      <c r="J1355" s="15">
        <v>10000</v>
      </c>
      <c r="K1355" s="15">
        <v>12933.33</v>
      </c>
      <c r="L1355" s="23">
        <v>10000</v>
      </c>
    </row>
    <row r="1356" spans="1:12" ht="24">
      <c r="A1356" s="5">
        <v>1352</v>
      </c>
      <c r="B1356" s="6" t="s">
        <v>615</v>
      </c>
      <c r="C1356" s="7" t="s">
        <v>1114</v>
      </c>
      <c r="D1356" s="7" t="s">
        <v>76</v>
      </c>
      <c r="E1356" s="5" t="s">
        <v>611</v>
      </c>
      <c r="F1356" s="5" t="str">
        <f>VLOOKUP(C1356,'[1]7、重新确认支持的项目列表'!$C:$E,2,FALSE)</f>
        <v>4401960PZJ</v>
      </c>
      <c r="G1356" s="5">
        <f>IFERROR(VLOOKUP(C1356,'[2]企业经营情况表（市场监管局）'!R$1:S$23,2,FALSE),0)</f>
        <v>0</v>
      </c>
      <c r="H1356" s="5">
        <f>VLOOKUP(C1356,'[1]7、重新确认支持的项目列表'!$C:$E,3,FALSE)</f>
        <v>0</v>
      </c>
      <c r="I1356" s="13">
        <v>12800</v>
      </c>
      <c r="J1356" s="15">
        <v>10000</v>
      </c>
      <c r="K1356" s="15">
        <v>12800</v>
      </c>
      <c r="L1356" s="23">
        <v>10000</v>
      </c>
    </row>
    <row r="1357" spans="1:12" ht="24">
      <c r="A1357" s="5">
        <v>1353</v>
      </c>
      <c r="B1357" s="6" t="s">
        <v>629</v>
      </c>
      <c r="C1357" s="7" t="s">
        <v>1115</v>
      </c>
      <c r="D1357" s="7" t="s">
        <v>76</v>
      </c>
      <c r="E1357" s="5" t="s">
        <v>611</v>
      </c>
      <c r="F1357" s="5" t="str">
        <f>VLOOKUP(C1357,'[1]7、重新确认支持的项目列表'!$C:$E,2,FALSE)</f>
        <v>44019609CN</v>
      </c>
      <c r="G1357" s="5">
        <f>IFERROR(VLOOKUP(C1357,'[2]企业经营情况表（市场监管局）'!R$1:S$23,2,FALSE),0)</f>
        <v>0</v>
      </c>
      <c r="H1357" s="5">
        <f>VLOOKUP(C1357,'[1]7、重新确认支持的项目列表'!$C:$E,3,FALSE)</f>
        <v>17.064800000000002</v>
      </c>
      <c r="I1357" s="13">
        <v>13800</v>
      </c>
      <c r="J1357" s="15">
        <v>10000</v>
      </c>
      <c r="K1357" s="15">
        <v>13800</v>
      </c>
      <c r="L1357" s="23">
        <v>10000</v>
      </c>
    </row>
    <row r="1358" spans="1:12" ht="24">
      <c r="A1358" s="5">
        <v>1354</v>
      </c>
      <c r="B1358" s="6" t="s">
        <v>785</v>
      </c>
      <c r="C1358" s="7" t="s">
        <v>1116</v>
      </c>
      <c r="D1358" s="7" t="s">
        <v>76</v>
      </c>
      <c r="E1358" s="5" t="s">
        <v>611</v>
      </c>
      <c r="F1358" s="5" t="str">
        <f>VLOOKUP(C1358,'[1]7、重新确认支持的项目列表'!$C:$E,2,FALSE)</f>
        <v>4401360HDV</v>
      </c>
      <c r="G1358" s="5">
        <f>IFERROR(VLOOKUP(C1358,'[2]企业经营情况表（市场监管局）'!R$1:S$23,2,FALSE),0)</f>
        <v>0</v>
      </c>
      <c r="H1358" s="5">
        <f>VLOOKUP(C1358,'[1]7、重新确认支持的项目列表'!$C:$E,3,FALSE)</f>
        <v>283.55110000000002</v>
      </c>
      <c r="I1358" s="13">
        <v>12800</v>
      </c>
      <c r="J1358" s="15">
        <v>10000</v>
      </c>
      <c r="K1358" s="15">
        <v>12800</v>
      </c>
      <c r="L1358" s="23">
        <v>10000</v>
      </c>
    </row>
    <row r="1359" spans="1:12" ht="24">
      <c r="A1359" s="5">
        <v>1355</v>
      </c>
      <c r="B1359" s="6" t="s">
        <v>627</v>
      </c>
      <c r="C1359" s="7" t="s">
        <v>1117</v>
      </c>
      <c r="D1359" s="7" t="s">
        <v>76</v>
      </c>
      <c r="E1359" s="5" t="s">
        <v>611</v>
      </c>
      <c r="F1359" s="5" t="str">
        <f>VLOOKUP(C1359,'[1]7、重新确认支持的项目列表'!$C:$E,2,FALSE)</f>
        <v>44019609F7</v>
      </c>
      <c r="G1359" s="5">
        <f>IFERROR(VLOOKUP(C1359,'[2]企业经营情况表（市场监管局）'!R$1:S$23,2,FALSE),0)</f>
        <v>0</v>
      </c>
      <c r="H1359" s="5">
        <f>VLOOKUP(C1359,'[1]7、重新确认支持的项目列表'!$C:$E,3,FALSE)</f>
        <v>1212.7888</v>
      </c>
      <c r="I1359" s="13">
        <v>12800</v>
      </c>
      <c r="J1359" s="15">
        <v>10000</v>
      </c>
      <c r="K1359" s="15">
        <v>12800</v>
      </c>
      <c r="L1359" s="23">
        <v>10000</v>
      </c>
    </row>
    <row r="1360" spans="1:12" ht="24">
      <c r="A1360" s="5">
        <v>1356</v>
      </c>
      <c r="B1360" s="6" t="s">
        <v>615</v>
      </c>
      <c r="C1360" s="7" t="s">
        <v>1117</v>
      </c>
      <c r="D1360" s="7" t="s">
        <v>76</v>
      </c>
      <c r="E1360" s="5" t="s">
        <v>611</v>
      </c>
      <c r="F1360" s="5" t="str">
        <f>VLOOKUP(C1360,'[1]7、重新确认支持的项目列表'!$C:$E,2,FALSE)</f>
        <v>44019609F7</v>
      </c>
      <c r="G1360" s="5">
        <f>IFERROR(VLOOKUP(C1360,'[2]企业经营情况表（市场监管局）'!R$1:S$23,2,FALSE),0)</f>
        <v>0</v>
      </c>
      <c r="H1360" s="5">
        <f>VLOOKUP(C1360,'[1]7、重新确认支持的项目列表'!$C:$E,3,FALSE)</f>
        <v>1212.7888</v>
      </c>
      <c r="I1360" s="13">
        <v>12800</v>
      </c>
      <c r="J1360" s="15">
        <v>10000</v>
      </c>
      <c r="K1360" s="15">
        <v>12800</v>
      </c>
      <c r="L1360" s="23">
        <v>10000</v>
      </c>
    </row>
    <row r="1361" spans="1:12" ht="24">
      <c r="A1361" s="5">
        <v>1357</v>
      </c>
      <c r="B1361" s="6" t="s">
        <v>649</v>
      </c>
      <c r="C1361" s="7" t="s">
        <v>1117</v>
      </c>
      <c r="D1361" s="7" t="s">
        <v>76</v>
      </c>
      <c r="E1361" s="5" t="s">
        <v>611</v>
      </c>
      <c r="F1361" s="5" t="str">
        <f>VLOOKUP(C1361,'[1]7、重新确认支持的项目列表'!$C:$E,2,FALSE)</f>
        <v>44019609F7</v>
      </c>
      <c r="G1361" s="5">
        <f>IFERROR(VLOOKUP(C1361,'[2]企业经营情况表（市场监管局）'!R$1:S$23,2,FALSE),0)</f>
        <v>0</v>
      </c>
      <c r="H1361" s="5">
        <f>VLOOKUP(C1361,'[1]7、重新确认支持的项目列表'!$C:$E,3,FALSE)</f>
        <v>1212.7888</v>
      </c>
      <c r="I1361" s="13">
        <v>12800</v>
      </c>
      <c r="J1361" s="15">
        <v>10000</v>
      </c>
      <c r="K1361" s="15">
        <v>12800</v>
      </c>
      <c r="L1361" s="23">
        <v>10000</v>
      </c>
    </row>
    <row r="1362" spans="1:12" ht="24">
      <c r="A1362" s="5">
        <v>1358</v>
      </c>
      <c r="B1362" s="6" t="s">
        <v>615</v>
      </c>
      <c r="C1362" s="7" t="s">
        <v>1118</v>
      </c>
      <c r="D1362" s="7" t="s">
        <v>76</v>
      </c>
      <c r="E1362" s="5" t="s">
        <v>611</v>
      </c>
      <c r="F1362" s="5">
        <f>VLOOKUP(C1362,'[1]7、重新确认支持的项目列表'!$C:$E,2,FALSE)</f>
        <v>4401960622</v>
      </c>
      <c r="G1362" s="5">
        <f>IFERROR(VLOOKUP(C1362,'[2]企业经营情况表（市场监管局）'!R$1:S$23,2,FALSE),0)</f>
        <v>0</v>
      </c>
      <c r="H1362" s="5">
        <f>VLOOKUP(C1362,'[1]7、重新确认支持的项目列表'!$C:$E,3,FALSE)</f>
        <v>731.08349999999996</v>
      </c>
      <c r="I1362" s="13">
        <v>12800</v>
      </c>
      <c r="J1362" s="15">
        <v>10000</v>
      </c>
      <c r="K1362" s="15">
        <v>12800</v>
      </c>
      <c r="L1362" s="23">
        <v>10000</v>
      </c>
    </row>
    <row r="1363" spans="1:12">
      <c r="A1363" s="5">
        <v>1359</v>
      </c>
      <c r="B1363" s="6" t="s">
        <v>624</v>
      </c>
      <c r="C1363" s="7" t="s">
        <v>1118</v>
      </c>
      <c r="D1363" s="7" t="s">
        <v>76</v>
      </c>
      <c r="E1363" s="5" t="s">
        <v>611</v>
      </c>
      <c r="F1363" s="5">
        <f>VLOOKUP(C1363,'[1]7、重新确认支持的项目列表'!$C:$E,2,FALSE)</f>
        <v>4401960622</v>
      </c>
      <c r="G1363" s="5">
        <f>IFERROR(VLOOKUP(C1363,'[2]企业经营情况表（市场监管局）'!R$1:S$23,2,FALSE),0)</f>
        <v>0</v>
      </c>
      <c r="H1363" s="5">
        <f>VLOOKUP(C1363,'[1]7、重新确认支持的项目列表'!$C:$E,3,FALSE)</f>
        <v>731.08349999999996</v>
      </c>
      <c r="I1363" s="13">
        <v>12800</v>
      </c>
      <c r="J1363" s="15">
        <v>10000</v>
      </c>
      <c r="K1363" s="15">
        <v>12800</v>
      </c>
      <c r="L1363" s="23">
        <v>10000</v>
      </c>
    </row>
    <row r="1364" spans="1:12">
      <c r="A1364" s="5">
        <v>1360</v>
      </c>
      <c r="B1364" s="6" t="s">
        <v>618</v>
      </c>
      <c r="C1364" s="7" t="s">
        <v>1118</v>
      </c>
      <c r="D1364" s="7" t="s">
        <v>76</v>
      </c>
      <c r="E1364" s="5" t="s">
        <v>611</v>
      </c>
      <c r="F1364" s="5">
        <f>VLOOKUP(C1364,'[1]7、重新确认支持的项目列表'!$C:$E,2,FALSE)</f>
        <v>4401960622</v>
      </c>
      <c r="G1364" s="5">
        <f>IFERROR(VLOOKUP(C1364,'[2]企业经营情况表（市场监管局）'!R$1:S$23,2,FALSE),0)</f>
        <v>0</v>
      </c>
      <c r="H1364" s="5">
        <f>VLOOKUP(C1364,'[1]7、重新确认支持的项目列表'!$C:$E,3,FALSE)</f>
        <v>731.08349999999996</v>
      </c>
      <c r="I1364" s="13">
        <v>12800</v>
      </c>
      <c r="J1364" s="15">
        <v>10000</v>
      </c>
      <c r="K1364" s="15">
        <v>12800</v>
      </c>
      <c r="L1364" s="23">
        <v>10000</v>
      </c>
    </row>
    <row r="1365" spans="1:12" ht="24">
      <c r="A1365" s="5">
        <v>1361</v>
      </c>
      <c r="B1365" s="6" t="s">
        <v>624</v>
      </c>
      <c r="C1365" s="7" t="s">
        <v>1119</v>
      </c>
      <c r="D1365" s="7" t="s">
        <v>76</v>
      </c>
      <c r="E1365" s="5" t="s">
        <v>611</v>
      </c>
      <c r="F1365" s="5">
        <f>VLOOKUP(C1365,'[1]7、重新确认支持的项目列表'!$C:$E,2,FALSE)</f>
        <v>4401340079</v>
      </c>
      <c r="G1365" s="5">
        <f>IFERROR(VLOOKUP(C1365,'[2]企业经营情况表（市场监管局）'!R$1:S$23,2,FALSE),0)</f>
        <v>0</v>
      </c>
      <c r="H1365" s="5">
        <f>VLOOKUP(C1365,'[1]7、重新确认支持的项目列表'!$C:$E,3,FALSE)</f>
        <v>1.0396000000000001</v>
      </c>
      <c r="I1365" s="13">
        <v>12800</v>
      </c>
      <c r="J1365" s="15">
        <v>10000</v>
      </c>
      <c r="K1365" s="15">
        <v>12800</v>
      </c>
      <c r="L1365" s="23">
        <v>10000</v>
      </c>
    </row>
    <row r="1366" spans="1:12" ht="24">
      <c r="A1366" s="5">
        <v>1362</v>
      </c>
      <c r="B1366" s="6" t="s">
        <v>618</v>
      </c>
      <c r="C1366" s="7" t="s">
        <v>1119</v>
      </c>
      <c r="D1366" s="7" t="s">
        <v>76</v>
      </c>
      <c r="E1366" s="5" t="s">
        <v>611</v>
      </c>
      <c r="F1366" s="5">
        <f>VLOOKUP(C1366,'[1]7、重新确认支持的项目列表'!$C:$E,2,FALSE)</f>
        <v>4401340079</v>
      </c>
      <c r="G1366" s="5">
        <f>IFERROR(VLOOKUP(C1366,'[2]企业经营情况表（市场监管局）'!R$1:S$23,2,FALSE),0)</f>
        <v>0</v>
      </c>
      <c r="H1366" s="5">
        <f>VLOOKUP(C1366,'[1]7、重新确认支持的项目列表'!$C:$E,3,FALSE)</f>
        <v>1.0396000000000001</v>
      </c>
      <c r="I1366" s="13">
        <v>12800</v>
      </c>
      <c r="J1366" s="15">
        <v>10000</v>
      </c>
      <c r="K1366" s="15">
        <v>12800</v>
      </c>
      <c r="L1366" s="23">
        <v>10000</v>
      </c>
    </row>
    <row r="1367" spans="1:12" ht="24">
      <c r="A1367" s="5">
        <v>1363</v>
      </c>
      <c r="B1367" s="25" t="s">
        <v>625</v>
      </c>
      <c r="C1367" s="7" t="s">
        <v>406</v>
      </c>
      <c r="D1367" s="7" t="s">
        <v>76</v>
      </c>
      <c r="E1367" s="5" t="s">
        <v>611</v>
      </c>
      <c r="F1367" s="5">
        <f>VLOOKUP(C1367,'[1]7、重新确认支持的项目列表'!$C:$E,2,FALSE)</f>
        <v>4401962015</v>
      </c>
      <c r="G1367" s="5">
        <f>IFERROR(VLOOKUP(C1367,'[2]企业经营情况表（市场监管局）'!R$1:S$23,2,FALSE),0)</f>
        <v>0</v>
      </c>
      <c r="H1367" s="5">
        <f>VLOOKUP(C1367,'[1]7、重新确认支持的项目列表'!$C:$E,3,FALSE)</f>
        <v>15535.370699999999</v>
      </c>
      <c r="I1367" s="13">
        <v>12933</v>
      </c>
      <c r="J1367" s="15">
        <v>10000</v>
      </c>
      <c r="K1367" s="15">
        <v>12933.33</v>
      </c>
      <c r="L1367" s="23">
        <v>10000</v>
      </c>
    </row>
    <row r="1368" spans="1:12" ht="24">
      <c r="A1368" s="5">
        <v>1364</v>
      </c>
      <c r="B1368" s="25" t="s">
        <v>954</v>
      </c>
      <c r="C1368" s="7" t="s">
        <v>406</v>
      </c>
      <c r="D1368" s="7" t="s">
        <v>76</v>
      </c>
      <c r="E1368" s="5" t="s">
        <v>611</v>
      </c>
      <c r="F1368" s="5">
        <f>VLOOKUP(C1368,'[1]7、重新确认支持的项目列表'!$C:$E,2,FALSE)</f>
        <v>4401962015</v>
      </c>
      <c r="G1368" s="5">
        <f>IFERROR(VLOOKUP(C1368,'[2]企业经营情况表（市场监管局）'!R$1:S$23,2,FALSE),0)</f>
        <v>0</v>
      </c>
      <c r="H1368" s="5">
        <f>VLOOKUP(C1368,'[1]7、重新确认支持的项目列表'!$C:$E,3,FALSE)</f>
        <v>15535.370699999999</v>
      </c>
      <c r="I1368" s="13">
        <v>12934</v>
      </c>
      <c r="J1368" s="15">
        <v>10000</v>
      </c>
      <c r="K1368" s="15">
        <v>12933.33</v>
      </c>
      <c r="L1368" s="23">
        <v>10000</v>
      </c>
    </row>
    <row r="1369" spans="1:12" ht="24">
      <c r="A1369" s="5">
        <v>1365</v>
      </c>
      <c r="B1369" s="25" t="s">
        <v>644</v>
      </c>
      <c r="C1369" s="7" t="s">
        <v>406</v>
      </c>
      <c r="D1369" s="7" t="s">
        <v>76</v>
      </c>
      <c r="E1369" s="5" t="s">
        <v>611</v>
      </c>
      <c r="F1369" s="5">
        <f>VLOOKUP(C1369,'[1]7、重新确认支持的项目列表'!$C:$E,2,FALSE)</f>
        <v>4401962015</v>
      </c>
      <c r="G1369" s="5">
        <f>IFERROR(VLOOKUP(C1369,'[2]企业经营情况表（市场监管局）'!R$1:S$23,2,FALSE),0)</f>
        <v>0</v>
      </c>
      <c r="H1369" s="5">
        <f>VLOOKUP(C1369,'[1]7、重新确认支持的项目列表'!$C:$E,3,FALSE)</f>
        <v>15535.370699999999</v>
      </c>
      <c r="I1369" s="13">
        <v>12933</v>
      </c>
      <c r="J1369" s="15">
        <v>10000</v>
      </c>
      <c r="K1369" s="15">
        <v>12933.33</v>
      </c>
      <c r="L1369" s="23">
        <v>10000</v>
      </c>
    </row>
    <row r="1370" spans="1:12" ht="24">
      <c r="A1370" s="5">
        <v>1366</v>
      </c>
      <c r="B1370" s="6" t="s">
        <v>852</v>
      </c>
      <c r="C1370" s="7" t="s">
        <v>433</v>
      </c>
      <c r="D1370" s="7" t="s">
        <v>76</v>
      </c>
      <c r="E1370" s="5" t="s">
        <v>611</v>
      </c>
      <c r="F1370" s="5">
        <f>VLOOKUP(C1370,'[1]7、重新确认支持的项目列表'!$C:$E,2,FALSE)</f>
        <v>4401260827</v>
      </c>
      <c r="G1370" s="5">
        <f>IFERROR(VLOOKUP(C1370,'[2]企业经营情况表（市场监管局）'!R$1:S$23,2,FALSE),0)</f>
        <v>0</v>
      </c>
      <c r="H1370" s="5">
        <f>VLOOKUP(C1370,'[1]7、重新确认支持的项目列表'!$C:$E,3,FALSE)</f>
        <v>2520.2001</v>
      </c>
      <c r="I1370" s="13">
        <v>32800</v>
      </c>
      <c r="J1370" s="15">
        <v>10000</v>
      </c>
      <c r="K1370" s="15">
        <v>29800</v>
      </c>
      <c r="L1370" s="23">
        <v>10000</v>
      </c>
    </row>
    <row r="1371" spans="1:12" ht="24">
      <c r="A1371" s="5">
        <v>1367</v>
      </c>
      <c r="B1371" s="6" t="s">
        <v>672</v>
      </c>
      <c r="C1371" s="7" t="s">
        <v>433</v>
      </c>
      <c r="D1371" s="7" t="s">
        <v>76</v>
      </c>
      <c r="E1371" s="5" t="s">
        <v>611</v>
      </c>
      <c r="F1371" s="5">
        <f>VLOOKUP(C1371,'[1]7、重新确认支持的项目列表'!$C:$E,2,FALSE)</f>
        <v>4401260827</v>
      </c>
      <c r="G1371" s="5">
        <f>IFERROR(VLOOKUP(C1371,'[2]企业经营情况表（市场监管局）'!R$1:S$23,2,FALSE),0)</f>
        <v>0</v>
      </c>
      <c r="H1371" s="5">
        <f>VLOOKUP(C1371,'[1]7、重新确认支持的项目列表'!$C:$E,3,FALSE)</f>
        <v>2520.2001</v>
      </c>
      <c r="I1371" s="13">
        <v>32800</v>
      </c>
      <c r="J1371" s="15">
        <v>10000</v>
      </c>
      <c r="K1371" s="15">
        <v>29800</v>
      </c>
      <c r="L1371" s="23">
        <v>10000</v>
      </c>
    </row>
    <row r="1372" spans="1:12" ht="24">
      <c r="A1372" s="5">
        <v>1368</v>
      </c>
      <c r="B1372" s="6" t="s">
        <v>673</v>
      </c>
      <c r="C1372" s="7" t="s">
        <v>433</v>
      </c>
      <c r="D1372" s="7" t="s">
        <v>76</v>
      </c>
      <c r="E1372" s="5" t="s">
        <v>611</v>
      </c>
      <c r="F1372" s="5">
        <f>VLOOKUP(C1372,'[1]7、重新确认支持的项目列表'!$C:$E,2,FALSE)</f>
        <v>4401260827</v>
      </c>
      <c r="G1372" s="5">
        <f>IFERROR(VLOOKUP(C1372,'[2]企业经营情况表（市场监管局）'!R$1:S$23,2,FALSE),0)</f>
        <v>0</v>
      </c>
      <c r="H1372" s="5">
        <f>VLOOKUP(C1372,'[1]7、重新确认支持的项目列表'!$C:$E,3,FALSE)</f>
        <v>2520.2001</v>
      </c>
      <c r="I1372" s="13">
        <v>32800</v>
      </c>
      <c r="J1372" s="15">
        <v>10000</v>
      </c>
      <c r="K1372" s="15">
        <v>29800</v>
      </c>
      <c r="L1372" s="23">
        <v>10000</v>
      </c>
    </row>
    <row r="1373" spans="1:12">
      <c r="A1373" s="5">
        <v>1369</v>
      </c>
      <c r="B1373" s="6" t="s">
        <v>658</v>
      </c>
      <c r="C1373" s="7" t="s">
        <v>1120</v>
      </c>
      <c r="D1373" s="7" t="s">
        <v>76</v>
      </c>
      <c r="E1373" s="5" t="s">
        <v>611</v>
      </c>
      <c r="F1373" s="5">
        <f>VLOOKUP(C1373,'[1]7、重新确认支持的项目列表'!$C:$E,2,FALSE)</f>
        <v>4401360375</v>
      </c>
      <c r="G1373" s="5">
        <f>IFERROR(VLOOKUP(C1373,'[2]企业经营情况表（市场监管局）'!R$1:S$23,2,FALSE),0)</f>
        <v>0</v>
      </c>
      <c r="H1373" s="5">
        <f>VLOOKUP(C1373,'[1]7、重新确认支持的项目列表'!$C:$E,3,FALSE)</f>
        <v>367.05200000000002</v>
      </c>
      <c r="I1373" s="13">
        <v>12800</v>
      </c>
      <c r="J1373" s="15">
        <v>10000</v>
      </c>
      <c r="K1373" s="15">
        <v>12800</v>
      </c>
      <c r="L1373" s="23">
        <v>10000</v>
      </c>
    </row>
    <row r="1374" spans="1:12">
      <c r="A1374" s="5">
        <v>1370</v>
      </c>
      <c r="B1374" s="6" t="s">
        <v>624</v>
      </c>
      <c r="C1374" s="7" t="s">
        <v>1120</v>
      </c>
      <c r="D1374" s="7" t="s">
        <v>76</v>
      </c>
      <c r="E1374" s="5" t="s">
        <v>611</v>
      </c>
      <c r="F1374" s="5">
        <f>VLOOKUP(C1374,'[1]7、重新确认支持的项目列表'!$C:$E,2,FALSE)</f>
        <v>4401360375</v>
      </c>
      <c r="G1374" s="5">
        <f>IFERROR(VLOOKUP(C1374,'[2]企业经营情况表（市场监管局）'!R$1:S$23,2,FALSE),0)</f>
        <v>0</v>
      </c>
      <c r="H1374" s="5">
        <f>VLOOKUP(C1374,'[1]7、重新确认支持的项目列表'!$C:$E,3,FALSE)</f>
        <v>367.05200000000002</v>
      </c>
      <c r="I1374" s="13">
        <v>12800</v>
      </c>
      <c r="J1374" s="15">
        <v>10000</v>
      </c>
      <c r="K1374" s="15">
        <v>12800</v>
      </c>
      <c r="L1374" s="23">
        <v>10000</v>
      </c>
    </row>
    <row r="1375" spans="1:12" ht="24">
      <c r="A1375" s="5">
        <v>1371</v>
      </c>
      <c r="B1375" s="6" t="s">
        <v>649</v>
      </c>
      <c r="C1375" s="7" t="s">
        <v>1120</v>
      </c>
      <c r="D1375" s="7" t="s">
        <v>76</v>
      </c>
      <c r="E1375" s="5" t="s">
        <v>611</v>
      </c>
      <c r="F1375" s="5">
        <f>VLOOKUP(C1375,'[1]7、重新确认支持的项目列表'!$C:$E,2,FALSE)</f>
        <v>4401360375</v>
      </c>
      <c r="G1375" s="5">
        <f>IFERROR(VLOOKUP(C1375,'[2]企业经营情况表（市场监管局）'!R$1:S$23,2,FALSE),0)</f>
        <v>0</v>
      </c>
      <c r="H1375" s="5">
        <f>VLOOKUP(C1375,'[1]7、重新确认支持的项目列表'!$C:$E,3,FALSE)</f>
        <v>367.05200000000002</v>
      </c>
      <c r="I1375" s="13">
        <v>12800</v>
      </c>
      <c r="J1375" s="15">
        <v>10000</v>
      </c>
      <c r="K1375" s="15">
        <v>12800</v>
      </c>
      <c r="L1375" s="23">
        <v>10000</v>
      </c>
    </row>
    <row r="1376" spans="1:12" ht="24">
      <c r="A1376" s="5">
        <v>1372</v>
      </c>
      <c r="B1376" s="6" t="s">
        <v>627</v>
      </c>
      <c r="C1376" s="7" t="s">
        <v>1121</v>
      </c>
      <c r="D1376" s="7" t="s">
        <v>76</v>
      </c>
      <c r="E1376" s="5" t="s">
        <v>611</v>
      </c>
      <c r="F1376" s="5" t="str">
        <f>VLOOKUP(C1376,'[1]7、重新确认支持的项目列表'!$C:$E,2,FALSE)</f>
        <v>44019659A5</v>
      </c>
      <c r="G1376" s="5">
        <f>IFERROR(VLOOKUP(C1376,'[2]企业经营情况表（市场监管局）'!R$1:S$23,2,FALSE),0)</f>
        <v>0</v>
      </c>
      <c r="H1376" s="5">
        <f>VLOOKUP(C1376,'[1]7、重新确认支持的项目列表'!$C:$E,3,FALSE)</f>
        <v>0</v>
      </c>
      <c r="I1376" s="13">
        <v>12800</v>
      </c>
      <c r="J1376" s="15">
        <v>10000</v>
      </c>
      <c r="K1376" s="15">
        <v>12800</v>
      </c>
      <c r="L1376" s="23">
        <v>10000</v>
      </c>
    </row>
    <row r="1377" spans="1:12" ht="24">
      <c r="A1377" s="5">
        <v>1373</v>
      </c>
      <c r="B1377" s="6" t="s">
        <v>615</v>
      </c>
      <c r="C1377" s="7" t="s">
        <v>1122</v>
      </c>
      <c r="D1377" s="7" t="s">
        <v>76</v>
      </c>
      <c r="E1377" s="5" t="s">
        <v>611</v>
      </c>
      <c r="F1377" s="5" t="str">
        <f>VLOOKUP(C1377,'[1]7、重新确认支持的项目列表'!$C:$E,2,FALSE)</f>
        <v>4401960DWH</v>
      </c>
      <c r="G1377" s="5">
        <f>IFERROR(VLOOKUP(C1377,'[2]企业经营情况表（市场监管局）'!R$1:S$23,2,FALSE),0)</f>
        <v>0</v>
      </c>
      <c r="H1377" s="5">
        <f>VLOOKUP(C1377,'[1]7、重新确认支持的项目列表'!$C:$E,3,FALSE)</f>
        <v>236.82939999999999</v>
      </c>
      <c r="I1377" s="13">
        <v>12800</v>
      </c>
      <c r="J1377" s="15">
        <v>10000</v>
      </c>
      <c r="K1377" s="15">
        <v>12800</v>
      </c>
      <c r="L1377" s="23">
        <v>10000</v>
      </c>
    </row>
    <row r="1378" spans="1:12" ht="24">
      <c r="A1378" s="5">
        <v>1374</v>
      </c>
      <c r="B1378" s="6" t="s">
        <v>655</v>
      </c>
      <c r="C1378" s="7" t="s">
        <v>1122</v>
      </c>
      <c r="D1378" s="7" t="s">
        <v>76</v>
      </c>
      <c r="E1378" s="5" t="s">
        <v>611</v>
      </c>
      <c r="F1378" s="5" t="str">
        <f>VLOOKUP(C1378,'[1]7、重新确认支持的项目列表'!$C:$E,2,FALSE)</f>
        <v>4401960DWH</v>
      </c>
      <c r="G1378" s="5">
        <f>IFERROR(VLOOKUP(C1378,'[2]企业经营情况表（市场监管局）'!R$1:S$23,2,FALSE),0)</f>
        <v>0</v>
      </c>
      <c r="H1378" s="5">
        <f>VLOOKUP(C1378,'[1]7、重新确认支持的项目列表'!$C:$E,3,FALSE)</f>
        <v>236.82939999999999</v>
      </c>
      <c r="I1378" s="13">
        <v>12800</v>
      </c>
      <c r="J1378" s="15">
        <v>10000</v>
      </c>
      <c r="K1378" s="15">
        <v>12800</v>
      </c>
      <c r="L1378" s="23">
        <v>10000</v>
      </c>
    </row>
    <row r="1379" spans="1:12" ht="24">
      <c r="A1379" s="5">
        <v>1375</v>
      </c>
      <c r="B1379" s="6" t="s">
        <v>852</v>
      </c>
      <c r="C1379" s="7" t="s">
        <v>110</v>
      </c>
      <c r="D1379" s="7" t="s">
        <v>76</v>
      </c>
      <c r="E1379" s="5" t="s">
        <v>611</v>
      </c>
      <c r="F1379" s="5">
        <f>VLOOKUP(C1379,'[1]7、重新确认支持的项目列表'!$C:$E,2,FALSE)</f>
        <v>440126080000000</v>
      </c>
      <c r="G1379" s="5">
        <f>IFERROR(VLOOKUP(C1379,'[2]企业经营情况表（市场监管局）'!R$1:S$23,2,FALSE),0)</f>
        <v>0</v>
      </c>
      <c r="H1379" s="5">
        <f>VLOOKUP(C1379,'[1]7、重新确认支持的项目列表'!$C:$E,3,FALSE)</f>
        <v>29009.7088</v>
      </c>
      <c r="I1379" s="13">
        <v>33300</v>
      </c>
      <c r="J1379" s="15">
        <v>10000</v>
      </c>
      <c r="K1379" s="15">
        <v>30300</v>
      </c>
      <c r="L1379" s="23">
        <v>10000</v>
      </c>
    </row>
    <row r="1380" spans="1:12" ht="24">
      <c r="A1380" s="5">
        <v>1376</v>
      </c>
      <c r="B1380" s="6" t="s">
        <v>1093</v>
      </c>
      <c r="C1380" s="7" t="s">
        <v>110</v>
      </c>
      <c r="D1380" s="7" t="s">
        <v>76</v>
      </c>
      <c r="E1380" s="5" t="s">
        <v>611</v>
      </c>
      <c r="F1380" s="5">
        <f>VLOOKUP(C1380,'[1]7、重新确认支持的项目列表'!$C:$E,2,FALSE)</f>
        <v>440126080000000</v>
      </c>
      <c r="G1380" s="5">
        <f>IFERROR(VLOOKUP(C1380,'[2]企业经营情况表（市场监管局）'!R$1:S$23,2,FALSE),0)</f>
        <v>0</v>
      </c>
      <c r="H1380" s="5">
        <f>VLOOKUP(C1380,'[1]7、重新确认支持的项目列表'!$C:$E,3,FALSE)</f>
        <v>29009.7088</v>
      </c>
      <c r="I1380" s="13">
        <v>33300</v>
      </c>
      <c r="J1380" s="15">
        <v>10000</v>
      </c>
      <c r="K1380" s="15">
        <v>30300</v>
      </c>
      <c r="L1380" s="23">
        <v>10000</v>
      </c>
    </row>
    <row r="1381" spans="1:12" ht="24">
      <c r="A1381" s="5">
        <v>1377</v>
      </c>
      <c r="B1381" s="6" t="s">
        <v>682</v>
      </c>
      <c r="C1381" s="7" t="s">
        <v>110</v>
      </c>
      <c r="D1381" s="7" t="s">
        <v>76</v>
      </c>
      <c r="E1381" s="5" t="s">
        <v>611</v>
      </c>
      <c r="F1381" s="5">
        <f>VLOOKUP(C1381,'[1]7、重新确认支持的项目列表'!$C:$E,2,FALSE)</f>
        <v>440126080000000</v>
      </c>
      <c r="G1381" s="5">
        <f>IFERROR(VLOOKUP(C1381,'[2]企业经营情况表（市场监管局）'!R$1:S$23,2,FALSE),0)</f>
        <v>0</v>
      </c>
      <c r="H1381" s="5">
        <f>VLOOKUP(C1381,'[1]7、重新确认支持的项目列表'!$C:$E,3,FALSE)</f>
        <v>29009.7088</v>
      </c>
      <c r="I1381" s="13">
        <v>33300</v>
      </c>
      <c r="J1381" s="15">
        <v>10000</v>
      </c>
      <c r="K1381" s="15">
        <v>30300</v>
      </c>
      <c r="L1381" s="23">
        <v>10000</v>
      </c>
    </row>
    <row r="1382" spans="1:12" ht="24">
      <c r="A1382" s="5">
        <v>1378</v>
      </c>
      <c r="B1382" s="6" t="s">
        <v>673</v>
      </c>
      <c r="C1382" s="7" t="s">
        <v>426</v>
      </c>
      <c r="D1382" s="7" t="s">
        <v>76</v>
      </c>
      <c r="E1382" s="5" t="s">
        <v>611</v>
      </c>
      <c r="F1382" s="5" t="str">
        <f>VLOOKUP(C1382,'[1]7、重新确认支持的项目列表'!$C:$E,2,FALSE)</f>
        <v>440136304Y</v>
      </c>
      <c r="G1382" s="5">
        <f>IFERROR(VLOOKUP(C1382,'[2]企业经营情况表（市场监管局）'!R$1:S$23,2,FALSE),0)</f>
        <v>0</v>
      </c>
      <c r="H1382" s="5">
        <f>VLOOKUP(C1382,'[1]7、重新确认支持的项目列表'!$C:$E,3,FALSE)</f>
        <v>205.5471</v>
      </c>
      <c r="I1382" s="13">
        <v>36800</v>
      </c>
      <c r="J1382" s="15">
        <v>10000</v>
      </c>
      <c r="K1382" s="15">
        <v>33800</v>
      </c>
      <c r="L1382" s="23">
        <v>10000</v>
      </c>
    </row>
    <row r="1383" spans="1:12" ht="24">
      <c r="A1383" s="5">
        <v>1379</v>
      </c>
      <c r="B1383" s="6" t="s">
        <v>615</v>
      </c>
      <c r="C1383" s="7" t="s">
        <v>1123</v>
      </c>
      <c r="D1383" s="7" t="s">
        <v>76</v>
      </c>
      <c r="E1383" s="5" t="s">
        <v>611</v>
      </c>
      <c r="F1383" s="5">
        <f>VLOOKUP(C1383,'[1]7、重新确认支持的项目列表'!$C:$E,2,FALSE)</f>
        <v>4401460230</v>
      </c>
      <c r="G1383" s="5">
        <f>IFERROR(VLOOKUP(C1383,'[2]企业经营情况表（市场监管局）'!R$1:S$23,2,FALSE),0)</f>
        <v>0</v>
      </c>
      <c r="H1383" s="5">
        <f>VLOOKUP(C1383,'[1]7、重新确认支持的项目列表'!$C:$E,3,FALSE)</f>
        <v>64.508899999999997</v>
      </c>
      <c r="I1383" s="13">
        <v>12800</v>
      </c>
      <c r="J1383" s="15">
        <v>10000</v>
      </c>
      <c r="K1383" s="15">
        <v>12800</v>
      </c>
      <c r="L1383" s="23">
        <v>10000</v>
      </c>
    </row>
    <row r="1384" spans="1:12">
      <c r="A1384" s="5">
        <v>1380</v>
      </c>
      <c r="B1384" s="6" t="s">
        <v>622</v>
      </c>
      <c r="C1384" s="7" t="s">
        <v>1123</v>
      </c>
      <c r="D1384" s="7" t="s">
        <v>76</v>
      </c>
      <c r="E1384" s="5" t="s">
        <v>611</v>
      </c>
      <c r="F1384" s="5">
        <f>VLOOKUP(C1384,'[1]7、重新确认支持的项目列表'!$C:$E,2,FALSE)</f>
        <v>4401460230</v>
      </c>
      <c r="G1384" s="5">
        <f>IFERROR(VLOOKUP(C1384,'[2]企业经营情况表（市场监管局）'!R$1:S$23,2,FALSE),0)</f>
        <v>0</v>
      </c>
      <c r="H1384" s="5">
        <f>VLOOKUP(C1384,'[1]7、重新确认支持的项目列表'!$C:$E,3,FALSE)</f>
        <v>64.508899999999997</v>
      </c>
      <c r="I1384" s="13">
        <v>12800</v>
      </c>
      <c r="J1384" s="15">
        <v>10000</v>
      </c>
      <c r="K1384" s="15">
        <v>12800</v>
      </c>
      <c r="L1384" s="23">
        <v>10000</v>
      </c>
    </row>
    <row r="1385" spans="1:12" ht="24">
      <c r="A1385" s="5">
        <v>1381</v>
      </c>
      <c r="B1385" s="6" t="s">
        <v>615</v>
      </c>
      <c r="C1385" s="7" t="s">
        <v>1124</v>
      </c>
      <c r="D1385" s="7" t="s">
        <v>76</v>
      </c>
      <c r="E1385" s="5" t="s">
        <v>611</v>
      </c>
      <c r="F1385" s="5" t="str">
        <f>VLOOKUP(C1385,'[1]7、重新确认支持的项目列表'!$C:$E,2,FALSE)</f>
        <v>4401360HJ2</v>
      </c>
      <c r="G1385" s="5">
        <f>IFERROR(VLOOKUP(C1385,'[2]企业经营情况表（市场监管局）'!R$1:S$23,2,FALSE),0)</f>
        <v>0</v>
      </c>
      <c r="H1385" s="5">
        <f>VLOOKUP(C1385,'[1]7、重新确认支持的项目列表'!$C:$E,3,FALSE)</f>
        <v>992.1164</v>
      </c>
      <c r="I1385" s="13">
        <v>12800</v>
      </c>
      <c r="J1385" s="15">
        <v>10000</v>
      </c>
      <c r="K1385" s="15">
        <v>12800</v>
      </c>
      <c r="L1385" s="23">
        <v>10000</v>
      </c>
    </row>
    <row r="1386" spans="1:12" ht="24">
      <c r="A1386" s="5">
        <v>1382</v>
      </c>
      <c r="B1386" s="6" t="s">
        <v>624</v>
      </c>
      <c r="C1386" s="7" t="s">
        <v>1124</v>
      </c>
      <c r="D1386" s="7" t="s">
        <v>76</v>
      </c>
      <c r="E1386" s="5" t="s">
        <v>611</v>
      </c>
      <c r="F1386" s="5" t="str">
        <f>VLOOKUP(C1386,'[1]7、重新确认支持的项目列表'!$C:$E,2,FALSE)</f>
        <v>4401360HJ2</v>
      </c>
      <c r="G1386" s="5">
        <f>IFERROR(VLOOKUP(C1386,'[2]企业经营情况表（市场监管局）'!R$1:S$23,2,FALSE),0)</f>
        <v>0</v>
      </c>
      <c r="H1386" s="5">
        <f>VLOOKUP(C1386,'[1]7、重新确认支持的项目列表'!$C:$E,3,FALSE)</f>
        <v>992.1164</v>
      </c>
      <c r="I1386" s="13">
        <v>12800</v>
      </c>
      <c r="J1386" s="15">
        <v>10000</v>
      </c>
      <c r="K1386" s="15">
        <v>12800</v>
      </c>
      <c r="L1386" s="23">
        <v>10000</v>
      </c>
    </row>
    <row r="1387" spans="1:12" ht="24">
      <c r="A1387" s="5">
        <v>1383</v>
      </c>
      <c r="B1387" s="6" t="s">
        <v>625</v>
      </c>
      <c r="C1387" s="7" t="s">
        <v>1125</v>
      </c>
      <c r="D1387" s="7" t="s">
        <v>76</v>
      </c>
      <c r="E1387" s="5" t="s">
        <v>611</v>
      </c>
      <c r="F1387" s="5" t="str">
        <f>VLOOKUP(C1387,'[1]7、重新确认支持的项目列表'!$C:$E,2,FALSE)</f>
        <v>4401960FYE</v>
      </c>
      <c r="G1387" s="5">
        <f>IFERROR(VLOOKUP(C1387,'[2]企业经营情况表（市场监管局）'!R$1:S$23,2,FALSE),0)</f>
        <v>0</v>
      </c>
      <c r="H1387" s="5">
        <f>VLOOKUP(C1387,'[1]7、重新确认支持的项目列表'!$C:$E,3,FALSE)</f>
        <v>0</v>
      </c>
      <c r="I1387" s="13">
        <v>22000</v>
      </c>
      <c r="J1387" s="15">
        <v>10000</v>
      </c>
      <c r="K1387" s="15">
        <v>22000</v>
      </c>
      <c r="L1387" s="23">
        <v>10000</v>
      </c>
    </row>
    <row r="1388" spans="1:12" ht="24">
      <c r="A1388" s="5">
        <v>1384</v>
      </c>
      <c r="B1388" s="6" t="s">
        <v>624</v>
      </c>
      <c r="C1388" s="7" t="s">
        <v>1126</v>
      </c>
      <c r="D1388" s="7" t="s">
        <v>76</v>
      </c>
      <c r="E1388" s="5" t="s">
        <v>611</v>
      </c>
      <c r="F1388" s="5" t="str">
        <f>VLOOKUP(C1388,'[1]7、重新确认支持的项目列表'!$C:$E,2,FALSE)</f>
        <v>4401960B3P</v>
      </c>
      <c r="G1388" s="5">
        <f>IFERROR(VLOOKUP(C1388,'[2]企业经营情况表（市场监管局）'!R$1:S$23,2,FALSE),0)</f>
        <v>0</v>
      </c>
      <c r="H1388" s="5">
        <f>VLOOKUP(C1388,'[1]7、重新确认支持的项目列表'!$C:$E,3,FALSE)</f>
        <v>22382.2153</v>
      </c>
      <c r="I1388" s="13">
        <v>12800</v>
      </c>
      <c r="J1388" s="15">
        <v>10000</v>
      </c>
      <c r="K1388" s="15">
        <v>12800</v>
      </c>
      <c r="L1388" s="23">
        <v>10000</v>
      </c>
    </row>
    <row r="1389" spans="1:12" ht="24">
      <c r="A1389" s="5">
        <v>1385</v>
      </c>
      <c r="B1389" s="6" t="s">
        <v>618</v>
      </c>
      <c r="C1389" s="7" t="s">
        <v>1126</v>
      </c>
      <c r="D1389" s="7" t="s">
        <v>76</v>
      </c>
      <c r="E1389" s="5" t="s">
        <v>611</v>
      </c>
      <c r="F1389" s="5" t="str">
        <f>VLOOKUP(C1389,'[1]7、重新确认支持的项目列表'!$C:$E,2,FALSE)</f>
        <v>4401960B3P</v>
      </c>
      <c r="G1389" s="5">
        <f>IFERROR(VLOOKUP(C1389,'[2]企业经营情况表（市场监管局）'!R$1:S$23,2,FALSE),0)</f>
        <v>0</v>
      </c>
      <c r="H1389" s="5">
        <f>VLOOKUP(C1389,'[1]7、重新确认支持的项目列表'!$C:$E,3,FALSE)</f>
        <v>22382.2153</v>
      </c>
      <c r="I1389" s="13">
        <v>12800</v>
      </c>
      <c r="J1389" s="15">
        <v>10000</v>
      </c>
      <c r="K1389" s="15">
        <v>12800</v>
      </c>
      <c r="L1389" s="23">
        <v>10000</v>
      </c>
    </row>
    <row r="1390" spans="1:12" ht="24">
      <c r="A1390" s="5">
        <v>1386</v>
      </c>
      <c r="B1390" s="6" t="s">
        <v>672</v>
      </c>
      <c r="C1390" s="7" t="s">
        <v>434</v>
      </c>
      <c r="D1390" s="7" t="s">
        <v>76</v>
      </c>
      <c r="E1390" s="5" t="s">
        <v>611</v>
      </c>
      <c r="F1390" s="5" t="str">
        <f>VLOOKUP(C1390,'[1]7、重新确认支持的项目列表'!$C:$E,2,FALSE)</f>
        <v>4401960KWE</v>
      </c>
      <c r="G1390" s="5">
        <f>IFERROR(VLOOKUP(C1390,'[2]企业经营情况表（市场监管局）'!R$1:S$23,2,FALSE),0)</f>
        <v>0</v>
      </c>
      <c r="H1390" s="5">
        <v>0</v>
      </c>
      <c r="I1390" s="13">
        <v>35800</v>
      </c>
      <c r="J1390" s="15">
        <v>10000</v>
      </c>
      <c r="K1390" s="15">
        <v>32800</v>
      </c>
      <c r="L1390" s="23">
        <v>10000</v>
      </c>
    </row>
    <row r="1391" spans="1:12" ht="24">
      <c r="A1391" s="5">
        <v>1387</v>
      </c>
      <c r="B1391" s="6" t="s">
        <v>615</v>
      </c>
      <c r="C1391" s="7" t="s">
        <v>1127</v>
      </c>
      <c r="D1391" s="7" t="s">
        <v>76</v>
      </c>
      <c r="E1391" s="5" t="s">
        <v>611</v>
      </c>
      <c r="F1391" s="5" t="str">
        <f>VLOOKUP(C1391,'[1]7、重新确认支持的项目列表'!$C:$E,2,FALSE)</f>
        <v>4401960AWL</v>
      </c>
      <c r="G1391" s="5">
        <f>IFERROR(VLOOKUP(C1391,'[2]企业经营情况表（市场监管局）'!R$1:S$23,2,FALSE),0)</f>
        <v>0</v>
      </c>
      <c r="H1391" s="5">
        <f>VLOOKUP(C1391,'[1]7、重新确认支持的项目列表'!$C:$E,3,FALSE)</f>
        <v>9.1014999999999997</v>
      </c>
      <c r="I1391" s="13">
        <v>12800</v>
      </c>
      <c r="J1391" s="15">
        <v>10000</v>
      </c>
      <c r="K1391" s="15">
        <v>12800</v>
      </c>
      <c r="L1391" s="23">
        <v>10000</v>
      </c>
    </row>
    <row r="1392" spans="1:12" ht="24">
      <c r="A1392" s="5">
        <v>1388</v>
      </c>
      <c r="B1392" s="6" t="s">
        <v>622</v>
      </c>
      <c r="C1392" s="7" t="s">
        <v>1127</v>
      </c>
      <c r="D1392" s="7" t="s">
        <v>76</v>
      </c>
      <c r="E1392" s="5" t="s">
        <v>611</v>
      </c>
      <c r="F1392" s="5" t="str">
        <f>VLOOKUP(C1392,'[1]7、重新确认支持的项目列表'!$C:$E,2,FALSE)</f>
        <v>4401960AWL</v>
      </c>
      <c r="G1392" s="5">
        <f>IFERROR(VLOOKUP(C1392,'[2]企业经营情况表（市场监管局）'!R$1:S$23,2,FALSE),0)</f>
        <v>0</v>
      </c>
      <c r="H1392" s="5">
        <f>VLOOKUP(C1392,'[1]7、重新确认支持的项目列表'!$C:$E,3,FALSE)</f>
        <v>9.1014999999999997</v>
      </c>
      <c r="I1392" s="13">
        <v>12800</v>
      </c>
      <c r="J1392" s="15">
        <v>10000</v>
      </c>
      <c r="K1392" s="15">
        <v>12800</v>
      </c>
      <c r="L1392" s="23">
        <v>10000</v>
      </c>
    </row>
    <row r="1393" spans="1:12">
      <c r="A1393" s="5">
        <v>1389</v>
      </c>
      <c r="B1393" s="25" t="s">
        <v>627</v>
      </c>
      <c r="C1393" s="7" t="s">
        <v>1128</v>
      </c>
      <c r="D1393" s="7" t="s">
        <v>76</v>
      </c>
      <c r="E1393" s="5" t="s">
        <v>611</v>
      </c>
      <c r="F1393" s="5">
        <f>VLOOKUP(C1393,'[1]7、重新确认支持的项目列表'!$C:$E,2,FALSE)</f>
        <v>4401363026</v>
      </c>
      <c r="G1393" s="5">
        <f>IFERROR(VLOOKUP(C1393,'[2]企业经营情况表（市场监管局）'!R$1:S$23,2,FALSE),0)</f>
        <v>0</v>
      </c>
      <c r="H1393" s="5">
        <f>VLOOKUP(C1393,'[1]7、重新确认支持的项目列表'!$C:$E,3,FALSE)</f>
        <v>6130.9413000000004</v>
      </c>
      <c r="I1393" s="13">
        <v>12800</v>
      </c>
      <c r="J1393" s="15">
        <v>10000</v>
      </c>
      <c r="K1393" s="15">
        <v>12800</v>
      </c>
      <c r="L1393" s="23">
        <v>10000</v>
      </c>
    </row>
    <row r="1394" spans="1:12" ht="24">
      <c r="A1394" s="5">
        <v>1390</v>
      </c>
      <c r="B1394" s="25" t="s">
        <v>615</v>
      </c>
      <c r="C1394" s="7" t="s">
        <v>1128</v>
      </c>
      <c r="D1394" s="7" t="s">
        <v>76</v>
      </c>
      <c r="E1394" s="5" t="s">
        <v>611</v>
      </c>
      <c r="F1394" s="5">
        <f>VLOOKUP(C1394,'[1]7、重新确认支持的项目列表'!$C:$E,2,FALSE)</f>
        <v>4401363026</v>
      </c>
      <c r="G1394" s="5">
        <f>IFERROR(VLOOKUP(C1394,'[2]企业经营情况表（市场监管局）'!R$1:S$23,2,FALSE),0)</f>
        <v>0</v>
      </c>
      <c r="H1394" s="5">
        <f>VLOOKUP(C1394,'[1]7、重新确认支持的项目列表'!$C:$E,3,FALSE)</f>
        <v>6130.9413000000004</v>
      </c>
      <c r="I1394" s="13">
        <v>12800</v>
      </c>
      <c r="J1394" s="15">
        <v>10000</v>
      </c>
      <c r="K1394" s="15">
        <v>12800</v>
      </c>
      <c r="L1394" s="23">
        <v>10000</v>
      </c>
    </row>
    <row r="1395" spans="1:12">
      <c r="A1395" s="5">
        <v>1391</v>
      </c>
      <c r="B1395" s="25" t="s">
        <v>665</v>
      </c>
      <c r="C1395" s="7" t="s">
        <v>1128</v>
      </c>
      <c r="D1395" s="7" t="s">
        <v>76</v>
      </c>
      <c r="E1395" s="5" t="s">
        <v>611</v>
      </c>
      <c r="F1395" s="5">
        <f>VLOOKUP(C1395,'[1]7、重新确认支持的项目列表'!$C:$E,2,FALSE)</f>
        <v>4401363026</v>
      </c>
      <c r="G1395" s="5">
        <f>IFERROR(VLOOKUP(C1395,'[2]企业经营情况表（市场监管局）'!R$1:S$23,2,FALSE),0)</f>
        <v>0</v>
      </c>
      <c r="H1395" s="5">
        <f>VLOOKUP(C1395,'[1]7、重新确认支持的项目列表'!$C:$E,3,FALSE)</f>
        <v>6130.9413000000004</v>
      </c>
      <c r="I1395" s="13">
        <v>12800</v>
      </c>
      <c r="J1395" s="15">
        <v>10000</v>
      </c>
      <c r="K1395" s="15">
        <v>12800</v>
      </c>
      <c r="L1395" s="23">
        <v>10000</v>
      </c>
    </row>
    <row r="1396" spans="1:12">
      <c r="A1396" s="5">
        <v>1392</v>
      </c>
      <c r="B1396" s="25" t="s">
        <v>624</v>
      </c>
      <c r="C1396" s="7" t="s">
        <v>1128</v>
      </c>
      <c r="D1396" s="7" t="s">
        <v>76</v>
      </c>
      <c r="E1396" s="5" t="s">
        <v>611</v>
      </c>
      <c r="F1396" s="5">
        <f>VLOOKUP(C1396,'[1]7、重新确认支持的项目列表'!$C:$E,2,FALSE)</f>
        <v>4401363026</v>
      </c>
      <c r="G1396" s="5">
        <f>IFERROR(VLOOKUP(C1396,'[2]企业经营情况表（市场监管局）'!R$1:S$23,2,FALSE),0)</f>
        <v>0</v>
      </c>
      <c r="H1396" s="5">
        <f>VLOOKUP(C1396,'[1]7、重新确认支持的项目列表'!$C:$E,3,FALSE)</f>
        <v>6130.9413000000004</v>
      </c>
      <c r="I1396" s="13">
        <v>12800</v>
      </c>
      <c r="J1396" s="15">
        <v>10000</v>
      </c>
      <c r="K1396" s="15">
        <v>12800</v>
      </c>
      <c r="L1396" s="23">
        <v>10000</v>
      </c>
    </row>
    <row r="1397" spans="1:12">
      <c r="A1397" s="5">
        <v>1393</v>
      </c>
      <c r="B1397" s="6" t="s">
        <v>618</v>
      </c>
      <c r="C1397" s="7" t="s">
        <v>1129</v>
      </c>
      <c r="D1397" s="7" t="s">
        <v>76</v>
      </c>
      <c r="E1397" s="5" t="s">
        <v>611</v>
      </c>
      <c r="F1397" s="5">
        <f>VLOOKUP(C1397,'[1]7、重新确认支持的项目列表'!$C:$E,2,FALSE)</f>
        <v>4401960881</v>
      </c>
      <c r="G1397" s="5">
        <f>IFERROR(VLOOKUP(C1397,'[2]企业经营情况表（市场监管局）'!R$1:S$23,2,FALSE),0)</f>
        <v>0</v>
      </c>
      <c r="H1397" s="5">
        <f>VLOOKUP(C1397,'[1]7、重新确认支持的项目列表'!$C:$E,3,FALSE)</f>
        <v>4891.9492</v>
      </c>
      <c r="I1397" s="13">
        <v>12800</v>
      </c>
      <c r="J1397" s="15">
        <v>10000</v>
      </c>
      <c r="K1397" s="15">
        <v>12800</v>
      </c>
      <c r="L1397" s="23">
        <v>10000</v>
      </c>
    </row>
    <row r="1398" spans="1:12" ht="24">
      <c r="A1398" s="5">
        <v>1394</v>
      </c>
      <c r="B1398" s="6" t="s">
        <v>649</v>
      </c>
      <c r="C1398" s="7" t="s">
        <v>1129</v>
      </c>
      <c r="D1398" s="7" t="s">
        <v>76</v>
      </c>
      <c r="E1398" s="5" t="s">
        <v>611</v>
      </c>
      <c r="F1398" s="5">
        <f>VLOOKUP(C1398,'[1]7、重新确认支持的项目列表'!$C:$E,2,FALSE)</f>
        <v>4401960881</v>
      </c>
      <c r="G1398" s="5">
        <f>IFERROR(VLOOKUP(C1398,'[2]企业经营情况表（市场监管局）'!R$1:S$23,2,FALSE),0)</f>
        <v>0</v>
      </c>
      <c r="H1398" s="5">
        <f>VLOOKUP(C1398,'[1]7、重新确认支持的项目列表'!$C:$E,3,FALSE)</f>
        <v>4891.9492</v>
      </c>
      <c r="I1398" s="13">
        <v>12800</v>
      </c>
      <c r="J1398" s="15">
        <v>10000</v>
      </c>
      <c r="K1398" s="15">
        <v>12800</v>
      </c>
      <c r="L1398" s="23">
        <v>10000</v>
      </c>
    </row>
    <row r="1399" spans="1:12" ht="24">
      <c r="A1399" s="5">
        <v>1395</v>
      </c>
      <c r="B1399" s="6" t="s">
        <v>632</v>
      </c>
      <c r="C1399" s="7" t="s">
        <v>1130</v>
      </c>
      <c r="D1399" s="7" t="s">
        <v>159</v>
      </c>
      <c r="E1399" s="5" t="s">
        <v>611</v>
      </c>
      <c r="F1399" s="5" t="str">
        <f>VLOOKUP(C1399,'[1]7、重新确认支持的项目列表'!$C:$E,2,FALSE)</f>
        <v>4401960C47</v>
      </c>
      <c r="G1399" s="5">
        <f>IFERROR(VLOOKUP(C1399,'[2]企业经营情况表（市场监管局）'!R$1:S$23,2,FALSE),0)</f>
        <v>0</v>
      </c>
      <c r="H1399" s="5">
        <f>VLOOKUP(C1399,'[1]7、重新确认支持的项目列表'!$C:$E,3,FALSE)</f>
        <v>17.5548</v>
      </c>
      <c r="I1399" s="13">
        <v>12800</v>
      </c>
      <c r="J1399" s="17">
        <v>10000</v>
      </c>
      <c r="K1399" s="17">
        <v>12800</v>
      </c>
      <c r="L1399" s="23">
        <v>10000</v>
      </c>
    </row>
    <row r="1400" spans="1:12" ht="24">
      <c r="A1400" s="5">
        <v>1396</v>
      </c>
      <c r="B1400" s="6" t="s">
        <v>629</v>
      </c>
      <c r="C1400" s="7" t="s">
        <v>1131</v>
      </c>
      <c r="D1400" s="7" t="s">
        <v>159</v>
      </c>
      <c r="E1400" s="5" t="s">
        <v>611</v>
      </c>
      <c r="F1400" s="5">
        <f>VLOOKUP(C1400,'[1]7、重新确认支持的项目列表'!$C:$E,2,FALSE)</f>
        <v>4401963530</v>
      </c>
      <c r="G1400" s="5">
        <f>IFERROR(VLOOKUP(C1400,'[2]企业经营情况表（市场监管局）'!R$1:S$23,2,FALSE),0)</f>
        <v>0</v>
      </c>
      <c r="H1400" s="5">
        <f>VLOOKUP(C1400,'[1]7、重新确认支持的项目列表'!$C:$E,3,FALSE)</f>
        <v>8881.4691999999995</v>
      </c>
      <c r="I1400" s="13">
        <v>13800</v>
      </c>
      <c r="J1400" s="17">
        <v>10000</v>
      </c>
      <c r="K1400" s="17">
        <v>13800</v>
      </c>
      <c r="L1400" s="23">
        <v>10000</v>
      </c>
    </row>
    <row r="1401" spans="1:12" ht="24">
      <c r="A1401" s="5">
        <v>1397</v>
      </c>
      <c r="B1401" s="6" t="s">
        <v>1132</v>
      </c>
      <c r="C1401" s="7" t="s">
        <v>1131</v>
      </c>
      <c r="D1401" s="7" t="s">
        <v>159</v>
      </c>
      <c r="E1401" s="5" t="s">
        <v>611</v>
      </c>
      <c r="F1401" s="5">
        <f>VLOOKUP(C1401,'[1]7、重新确认支持的项目列表'!$C:$E,2,FALSE)</f>
        <v>4401963530</v>
      </c>
      <c r="G1401" s="5">
        <f>IFERROR(VLOOKUP(C1401,'[2]企业经营情况表（市场监管局）'!R$1:S$23,2,FALSE),0)</f>
        <v>0</v>
      </c>
      <c r="H1401" s="5">
        <f>VLOOKUP(C1401,'[1]7、重新确认支持的项目列表'!$C:$E,3,FALSE)</f>
        <v>8881.4691999999995</v>
      </c>
      <c r="I1401" s="13">
        <v>13800</v>
      </c>
      <c r="J1401" s="17">
        <v>10000</v>
      </c>
      <c r="K1401" s="17">
        <v>13800</v>
      </c>
      <c r="L1401" s="23">
        <v>10000</v>
      </c>
    </row>
    <row r="1402" spans="1:12" ht="24">
      <c r="A1402" s="5">
        <v>1398</v>
      </c>
      <c r="B1402" s="6" t="s">
        <v>617</v>
      </c>
      <c r="C1402" s="7" t="s">
        <v>1133</v>
      </c>
      <c r="D1402" s="7" t="s">
        <v>159</v>
      </c>
      <c r="E1402" s="5" t="s">
        <v>611</v>
      </c>
      <c r="F1402" s="5" t="str">
        <f>VLOOKUP(C1402,'[1]7、重新确认支持的项目列表'!$C:$E,2,FALSE)</f>
        <v>4401960LF1</v>
      </c>
      <c r="G1402" s="5">
        <f>IFERROR(VLOOKUP(C1402,'[2]企业经营情况表（市场监管局）'!R$1:S$23,2,FALSE),0)</f>
        <v>0</v>
      </c>
      <c r="H1402" s="5">
        <f>VLOOKUP(C1402,'[1]7、重新确认支持的项目列表'!$C:$E,3,FALSE)</f>
        <v>0.1157</v>
      </c>
      <c r="I1402" s="13">
        <v>12800</v>
      </c>
      <c r="J1402" s="17">
        <v>10000</v>
      </c>
      <c r="K1402" s="17">
        <v>12800</v>
      </c>
      <c r="L1402" s="23">
        <v>10000</v>
      </c>
    </row>
    <row r="1403" spans="1:12" ht="24">
      <c r="A1403" s="5">
        <v>1399</v>
      </c>
      <c r="B1403" s="6" t="s">
        <v>624</v>
      </c>
      <c r="C1403" s="7" t="s">
        <v>1133</v>
      </c>
      <c r="D1403" s="7" t="s">
        <v>159</v>
      </c>
      <c r="E1403" s="5" t="s">
        <v>611</v>
      </c>
      <c r="F1403" s="5" t="str">
        <f>VLOOKUP(C1403,'[1]7、重新确认支持的项目列表'!$C:$E,2,FALSE)</f>
        <v>4401960LF1</v>
      </c>
      <c r="G1403" s="5">
        <f>IFERROR(VLOOKUP(C1403,'[2]企业经营情况表（市场监管局）'!R$1:S$23,2,FALSE),0)</f>
        <v>0</v>
      </c>
      <c r="H1403" s="5">
        <f>VLOOKUP(C1403,'[1]7、重新确认支持的项目列表'!$C:$E,3,FALSE)</f>
        <v>0.1157</v>
      </c>
      <c r="I1403" s="13">
        <v>12800</v>
      </c>
      <c r="J1403" s="17">
        <v>10000</v>
      </c>
      <c r="K1403" s="17">
        <v>12800</v>
      </c>
      <c r="L1403" s="23">
        <v>10000</v>
      </c>
    </row>
    <row r="1404" spans="1:12" ht="24">
      <c r="A1404" s="5">
        <v>1400</v>
      </c>
      <c r="B1404" s="6" t="s">
        <v>627</v>
      </c>
      <c r="C1404" s="7" t="s">
        <v>1134</v>
      </c>
      <c r="D1404" s="7" t="s">
        <v>159</v>
      </c>
      <c r="E1404" s="5" t="s">
        <v>611</v>
      </c>
      <c r="F1404" s="5" t="str">
        <f>VLOOKUP(C1404,'[1]7、重新确认支持的项目列表'!$C:$E,2,FALSE)</f>
        <v>4401960FV5</v>
      </c>
      <c r="G1404" s="5">
        <f>IFERROR(VLOOKUP(C1404,'[2]企业经营情况表（市场监管局）'!R$1:S$23,2,FALSE),0)</f>
        <v>0</v>
      </c>
      <c r="H1404" s="5">
        <f>VLOOKUP(C1404,'[1]7、重新确认支持的项目列表'!$C:$E,3,FALSE)</f>
        <v>0</v>
      </c>
      <c r="I1404" s="13">
        <v>12800</v>
      </c>
      <c r="J1404" s="17">
        <v>10000</v>
      </c>
      <c r="K1404" s="17">
        <v>12800</v>
      </c>
      <c r="L1404" s="23">
        <v>10000</v>
      </c>
    </row>
    <row r="1405" spans="1:12" ht="24">
      <c r="A1405" s="5">
        <v>1401</v>
      </c>
      <c r="B1405" s="6" t="s">
        <v>624</v>
      </c>
      <c r="C1405" s="7" t="s">
        <v>1135</v>
      </c>
      <c r="D1405" s="7" t="s">
        <v>159</v>
      </c>
      <c r="E1405" s="5" t="s">
        <v>611</v>
      </c>
      <c r="F1405" s="5" t="str">
        <f>VLOOKUP(C1405,'[1]7、重新确认支持的项目列表'!$C:$E,2,FALSE)</f>
        <v>4401963LGS</v>
      </c>
      <c r="G1405" s="5">
        <f>IFERROR(VLOOKUP(C1405,'[2]企业经营情况表（市场监管局）'!R$1:S$23,2,FALSE),0)</f>
        <v>0</v>
      </c>
      <c r="H1405" s="5">
        <f>VLOOKUP(C1405,'[1]7、重新确认支持的项目列表'!$C:$E,3,FALSE)</f>
        <v>2221.0810000000001</v>
      </c>
      <c r="I1405" s="13">
        <v>12800</v>
      </c>
      <c r="J1405" s="17">
        <v>10000</v>
      </c>
      <c r="K1405" s="17">
        <v>12800</v>
      </c>
      <c r="L1405" s="23">
        <v>10000</v>
      </c>
    </row>
    <row r="1406" spans="1:12" ht="24">
      <c r="A1406" s="5">
        <v>1402</v>
      </c>
      <c r="B1406" s="6" t="s">
        <v>613</v>
      </c>
      <c r="C1406" s="7" t="s">
        <v>1135</v>
      </c>
      <c r="D1406" s="7" t="s">
        <v>159</v>
      </c>
      <c r="E1406" s="5" t="s">
        <v>611</v>
      </c>
      <c r="F1406" s="5" t="str">
        <f>VLOOKUP(C1406,'[1]7、重新确认支持的项目列表'!$C:$E,2,FALSE)</f>
        <v>4401963LGS</v>
      </c>
      <c r="G1406" s="5">
        <f>IFERROR(VLOOKUP(C1406,'[2]企业经营情况表（市场监管局）'!R$1:S$23,2,FALSE),0)</f>
        <v>0</v>
      </c>
      <c r="H1406" s="5">
        <f>VLOOKUP(C1406,'[1]7、重新确认支持的项目列表'!$C:$E,3,FALSE)</f>
        <v>2221.0810000000001</v>
      </c>
      <c r="I1406" s="13">
        <v>12800</v>
      </c>
      <c r="J1406" s="17">
        <v>10000</v>
      </c>
      <c r="K1406" s="17">
        <v>12800</v>
      </c>
      <c r="L1406" s="23">
        <v>10000</v>
      </c>
    </row>
    <row r="1407" spans="1:12" ht="24">
      <c r="A1407" s="5">
        <v>1403</v>
      </c>
      <c r="B1407" s="6" t="s">
        <v>785</v>
      </c>
      <c r="C1407" s="7" t="s">
        <v>1136</v>
      </c>
      <c r="D1407" s="7" t="s">
        <v>159</v>
      </c>
      <c r="E1407" s="5" t="s">
        <v>611</v>
      </c>
      <c r="F1407" s="5" t="str">
        <f>VLOOKUP(C1407,'[1]7、重新确认支持的项目列表'!$C:$E,2,FALSE)</f>
        <v>44019639JM</v>
      </c>
      <c r="G1407" s="5">
        <f>IFERROR(VLOOKUP(C1407,'[2]企业经营情况表（市场监管局）'!R$1:S$23,2,FALSE),0)</f>
        <v>0</v>
      </c>
      <c r="H1407" s="5">
        <f>VLOOKUP(C1407,'[1]7、重新确认支持的项目列表'!$C:$E,3,FALSE)</f>
        <v>15423.4776</v>
      </c>
      <c r="I1407" s="13">
        <v>12800</v>
      </c>
      <c r="J1407" s="17">
        <v>10000</v>
      </c>
      <c r="K1407" s="17">
        <v>12800</v>
      </c>
      <c r="L1407" s="23">
        <v>10000</v>
      </c>
    </row>
    <row r="1408" spans="1:12" ht="24">
      <c r="A1408" s="5">
        <v>1404</v>
      </c>
      <c r="B1408" s="6" t="s">
        <v>622</v>
      </c>
      <c r="C1408" s="7" t="s">
        <v>1136</v>
      </c>
      <c r="D1408" s="7" t="s">
        <v>159</v>
      </c>
      <c r="E1408" s="5" t="s">
        <v>611</v>
      </c>
      <c r="F1408" s="5" t="str">
        <f>VLOOKUP(C1408,'[1]7、重新确认支持的项目列表'!$C:$E,2,FALSE)</f>
        <v>44019639JM</v>
      </c>
      <c r="G1408" s="5">
        <f>IFERROR(VLOOKUP(C1408,'[2]企业经营情况表（市场监管局）'!R$1:S$23,2,FALSE),0)</f>
        <v>0</v>
      </c>
      <c r="H1408" s="5">
        <f>VLOOKUP(C1408,'[1]7、重新确认支持的项目列表'!$C:$E,3,FALSE)</f>
        <v>15423.4776</v>
      </c>
      <c r="I1408" s="13">
        <v>12800</v>
      </c>
      <c r="J1408" s="17">
        <v>10000</v>
      </c>
      <c r="K1408" s="17">
        <v>12800</v>
      </c>
      <c r="L1408" s="23">
        <v>10000</v>
      </c>
    </row>
    <row r="1409" spans="1:12">
      <c r="A1409" s="5">
        <v>1405</v>
      </c>
      <c r="B1409" s="6" t="s">
        <v>652</v>
      </c>
      <c r="C1409" s="7" t="s">
        <v>1137</v>
      </c>
      <c r="D1409" s="7" t="s">
        <v>159</v>
      </c>
      <c r="E1409" s="5" t="s">
        <v>611</v>
      </c>
      <c r="F1409" s="5">
        <f>VLOOKUP(C1409,'[1]7、重新确认支持的项目列表'!$C:$E,2,FALSE)</f>
        <v>4451963150</v>
      </c>
      <c r="G1409" s="5">
        <f>IFERROR(VLOOKUP(C1409,'[2]企业经营情况表（市场监管局）'!R$1:S$23,2,FALSE),0)</f>
        <v>0</v>
      </c>
      <c r="H1409" s="5">
        <f>VLOOKUP(C1409,'[1]7、重新确认支持的项目列表'!$C:$E,3,FALSE)</f>
        <v>9966.3042000000005</v>
      </c>
      <c r="I1409" s="13">
        <v>12800</v>
      </c>
      <c r="J1409" s="17">
        <v>10000</v>
      </c>
      <c r="K1409" s="17">
        <v>12800</v>
      </c>
      <c r="L1409" s="23">
        <v>10000</v>
      </c>
    </row>
    <row r="1410" spans="1:12">
      <c r="A1410" s="5">
        <v>1406</v>
      </c>
      <c r="B1410" s="6" t="s">
        <v>624</v>
      </c>
      <c r="C1410" s="7" t="s">
        <v>1137</v>
      </c>
      <c r="D1410" s="7" t="s">
        <v>159</v>
      </c>
      <c r="E1410" s="5" t="s">
        <v>611</v>
      </c>
      <c r="F1410" s="5">
        <f>VLOOKUP(C1410,'[1]7、重新确认支持的项目列表'!$C:$E,2,FALSE)</f>
        <v>4451963150</v>
      </c>
      <c r="G1410" s="5">
        <f>IFERROR(VLOOKUP(C1410,'[2]企业经营情况表（市场监管局）'!R$1:S$23,2,FALSE),0)</f>
        <v>0</v>
      </c>
      <c r="H1410" s="5">
        <f>VLOOKUP(C1410,'[1]7、重新确认支持的项目列表'!$C:$E,3,FALSE)</f>
        <v>9966.3042000000005</v>
      </c>
      <c r="I1410" s="13">
        <v>12800</v>
      </c>
      <c r="J1410" s="17">
        <v>10000</v>
      </c>
      <c r="K1410" s="17">
        <v>12800</v>
      </c>
      <c r="L1410" s="23">
        <v>10000</v>
      </c>
    </row>
    <row r="1411" spans="1:12" ht="24">
      <c r="A1411" s="5">
        <v>1407</v>
      </c>
      <c r="B1411" s="6" t="s">
        <v>649</v>
      </c>
      <c r="C1411" s="7" t="s">
        <v>1137</v>
      </c>
      <c r="D1411" s="7" t="s">
        <v>159</v>
      </c>
      <c r="E1411" s="5" t="s">
        <v>611</v>
      </c>
      <c r="F1411" s="5">
        <f>VLOOKUP(C1411,'[1]7、重新确认支持的项目列表'!$C:$E,2,FALSE)</f>
        <v>4451963150</v>
      </c>
      <c r="G1411" s="5">
        <f>IFERROR(VLOOKUP(C1411,'[2]企业经营情况表（市场监管局）'!R$1:S$23,2,FALSE),0)</f>
        <v>0</v>
      </c>
      <c r="H1411" s="5">
        <f>VLOOKUP(C1411,'[1]7、重新确认支持的项目列表'!$C:$E,3,FALSE)</f>
        <v>9966.3042000000005</v>
      </c>
      <c r="I1411" s="13">
        <v>12800</v>
      </c>
      <c r="J1411" s="17">
        <v>10000</v>
      </c>
      <c r="K1411" s="17">
        <v>12800</v>
      </c>
      <c r="L1411" s="23">
        <v>10000</v>
      </c>
    </row>
    <row r="1412" spans="1:12" ht="24">
      <c r="A1412" s="5">
        <v>1408</v>
      </c>
      <c r="B1412" s="6" t="s">
        <v>618</v>
      </c>
      <c r="C1412" s="7" t="s">
        <v>1138</v>
      </c>
      <c r="D1412" s="7" t="s">
        <v>159</v>
      </c>
      <c r="E1412" s="5" t="s">
        <v>611</v>
      </c>
      <c r="F1412" s="5" t="str">
        <f>VLOOKUP(C1412,'[1]7、重新确认支持的项目列表'!$C:$E,2,FALSE)</f>
        <v>无海关代码</v>
      </c>
      <c r="G1412" s="5">
        <f>IFERROR(VLOOKUP(C1412,'[2]企业经营情况表（市场监管局）'!R$1:S$23,2,FALSE),0)</f>
        <v>0</v>
      </c>
      <c r="H1412" s="5">
        <f>VLOOKUP(C1412,'[1]7、重新确认支持的项目列表'!$C:$E,3,FALSE)</f>
        <v>0</v>
      </c>
      <c r="I1412" s="13">
        <v>12800</v>
      </c>
      <c r="J1412" s="17">
        <v>10000</v>
      </c>
      <c r="K1412" s="17">
        <v>12800</v>
      </c>
      <c r="L1412" s="23">
        <v>10000</v>
      </c>
    </row>
    <row r="1413" spans="1:12">
      <c r="A1413" s="5">
        <v>1409</v>
      </c>
      <c r="B1413" s="6" t="s">
        <v>624</v>
      </c>
      <c r="C1413" s="7" t="s">
        <v>1139</v>
      </c>
      <c r="D1413" s="7" t="s">
        <v>159</v>
      </c>
      <c r="E1413" s="5" t="s">
        <v>611</v>
      </c>
      <c r="F1413" s="5">
        <f>VLOOKUP(C1413,'[1]7、重新确认支持的项目列表'!$C:$E,2,FALSE)</f>
        <v>4451965750</v>
      </c>
      <c r="G1413" s="5">
        <f>IFERROR(VLOOKUP(C1413,'[2]企业经营情况表（市场监管局）'!R$1:S$23,2,FALSE),0)</f>
        <v>0</v>
      </c>
      <c r="H1413" s="5">
        <f>VLOOKUP(C1413,'[1]7、重新确认支持的项目列表'!$C:$E,3,FALSE)</f>
        <v>2974.4139</v>
      </c>
      <c r="I1413" s="13">
        <v>12800</v>
      </c>
      <c r="J1413" s="17">
        <v>10000</v>
      </c>
      <c r="K1413" s="17">
        <v>12800</v>
      </c>
      <c r="L1413" s="23">
        <v>10000</v>
      </c>
    </row>
    <row r="1414" spans="1:12">
      <c r="A1414" s="5">
        <v>1410</v>
      </c>
      <c r="B1414" s="6" t="s">
        <v>613</v>
      </c>
      <c r="C1414" s="7" t="s">
        <v>1139</v>
      </c>
      <c r="D1414" s="7" t="s">
        <v>159</v>
      </c>
      <c r="E1414" s="5" t="s">
        <v>611</v>
      </c>
      <c r="F1414" s="5">
        <f>VLOOKUP(C1414,'[1]7、重新确认支持的项目列表'!$C:$E,2,FALSE)</f>
        <v>4451965750</v>
      </c>
      <c r="G1414" s="5">
        <f>IFERROR(VLOOKUP(C1414,'[2]企业经营情况表（市场监管局）'!R$1:S$23,2,FALSE),0)</f>
        <v>0</v>
      </c>
      <c r="H1414" s="5">
        <f>VLOOKUP(C1414,'[1]7、重新确认支持的项目列表'!$C:$E,3,FALSE)</f>
        <v>2974.4139</v>
      </c>
      <c r="I1414" s="13">
        <v>12800</v>
      </c>
      <c r="J1414" s="17">
        <v>10000</v>
      </c>
      <c r="K1414" s="17">
        <v>12800</v>
      </c>
      <c r="L1414" s="23">
        <v>10000</v>
      </c>
    </row>
    <row r="1415" spans="1:12">
      <c r="A1415" s="5">
        <v>1411</v>
      </c>
      <c r="B1415" s="6" t="s">
        <v>618</v>
      </c>
      <c r="C1415" s="7" t="s">
        <v>1139</v>
      </c>
      <c r="D1415" s="7" t="s">
        <v>159</v>
      </c>
      <c r="E1415" s="5" t="s">
        <v>611</v>
      </c>
      <c r="F1415" s="5">
        <f>VLOOKUP(C1415,'[1]7、重新确认支持的项目列表'!$C:$E,2,FALSE)</f>
        <v>4451965750</v>
      </c>
      <c r="G1415" s="5">
        <f>IFERROR(VLOOKUP(C1415,'[2]企业经营情况表（市场监管局）'!R$1:S$23,2,FALSE),0)</f>
        <v>0</v>
      </c>
      <c r="H1415" s="5">
        <f>VLOOKUP(C1415,'[1]7、重新确认支持的项目列表'!$C:$E,3,FALSE)</f>
        <v>2974.4139</v>
      </c>
      <c r="I1415" s="13">
        <v>12800</v>
      </c>
      <c r="J1415" s="17">
        <v>10000</v>
      </c>
      <c r="K1415" s="17">
        <v>12800</v>
      </c>
      <c r="L1415" s="23">
        <v>10000</v>
      </c>
    </row>
    <row r="1416" spans="1:12" ht="24">
      <c r="A1416" s="5">
        <v>1412</v>
      </c>
      <c r="B1416" s="6" t="s">
        <v>649</v>
      </c>
      <c r="C1416" s="7" t="s">
        <v>1139</v>
      </c>
      <c r="D1416" s="7" t="s">
        <v>159</v>
      </c>
      <c r="E1416" s="5" t="s">
        <v>611</v>
      </c>
      <c r="F1416" s="5">
        <f>VLOOKUP(C1416,'[1]7、重新确认支持的项目列表'!$C:$E,2,FALSE)</f>
        <v>4451965750</v>
      </c>
      <c r="G1416" s="5">
        <f>IFERROR(VLOOKUP(C1416,'[2]企业经营情况表（市场监管局）'!R$1:S$23,2,FALSE),0)</f>
        <v>0</v>
      </c>
      <c r="H1416" s="5">
        <f>VLOOKUP(C1416,'[1]7、重新确认支持的项目列表'!$C:$E,3,FALSE)</f>
        <v>2974.4139</v>
      </c>
      <c r="I1416" s="13">
        <v>12800</v>
      </c>
      <c r="J1416" s="17">
        <v>10000</v>
      </c>
      <c r="K1416" s="17">
        <v>12800</v>
      </c>
      <c r="L1416" s="23">
        <v>10000</v>
      </c>
    </row>
    <row r="1417" spans="1:12" ht="24">
      <c r="A1417" s="5">
        <v>1413</v>
      </c>
      <c r="B1417" s="6" t="s">
        <v>625</v>
      </c>
      <c r="C1417" s="7" t="s">
        <v>1140</v>
      </c>
      <c r="D1417" s="7" t="s">
        <v>159</v>
      </c>
      <c r="E1417" s="5" t="s">
        <v>611</v>
      </c>
      <c r="F1417" s="5" t="str">
        <f>VLOOKUP(C1417,'[1]7、重新确认支持的项目列表'!$C:$E,2,FALSE)</f>
        <v>4401963K6Z</v>
      </c>
      <c r="G1417" s="5">
        <f>IFERROR(VLOOKUP(C1417,'[2]企业经营情况表（市场监管局）'!R$1:S$23,2,FALSE),0)</f>
        <v>0</v>
      </c>
      <c r="H1417" s="5">
        <f>VLOOKUP(C1417,'[1]7、重新确认支持的项目列表'!$C:$E,3,FALSE)</f>
        <v>939.05029999999999</v>
      </c>
      <c r="I1417" s="13">
        <v>38800</v>
      </c>
      <c r="J1417" s="17">
        <v>10000</v>
      </c>
      <c r="K1417" s="17">
        <v>38800</v>
      </c>
      <c r="L1417" s="23">
        <v>10000</v>
      </c>
    </row>
    <row r="1418" spans="1:12" ht="24">
      <c r="A1418" s="5">
        <v>1414</v>
      </c>
      <c r="B1418" s="6" t="s">
        <v>685</v>
      </c>
      <c r="C1418" s="7" t="s">
        <v>1140</v>
      </c>
      <c r="D1418" s="7" t="s">
        <v>159</v>
      </c>
      <c r="E1418" s="5" t="s">
        <v>611</v>
      </c>
      <c r="F1418" s="5" t="str">
        <f>VLOOKUP(C1418,'[1]7、重新确认支持的项目列表'!$C:$E,2,FALSE)</f>
        <v>4401963K6Z</v>
      </c>
      <c r="G1418" s="5">
        <f>IFERROR(VLOOKUP(C1418,'[2]企业经营情况表（市场监管局）'!R$1:S$23,2,FALSE),0)</f>
        <v>0</v>
      </c>
      <c r="H1418" s="5">
        <f>VLOOKUP(C1418,'[1]7、重新确认支持的项目列表'!$C:$E,3,FALSE)</f>
        <v>939.05029999999999</v>
      </c>
      <c r="I1418" s="13">
        <v>20000</v>
      </c>
      <c r="J1418" s="17">
        <v>10000</v>
      </c>
      <c r="K1418" s="17">
        <v>17000</v>
      </c>
      <c r="L1418" s="23">
        <v>10000</v>
      </c>
    </row>
    <row r="1419" spans="1:12" ht="24">
      <c r="A1419" s="5">
        <v>1415</v>
      </c>
      <c r="B1419" s="6" t="s">
        <v>617</v>
      </c>
      <c r="C1419" s="7" t="s">
        <v>1141</v>
      </c>
      <c r="D1419" s="7" t="s">
        <v>159</v>
      </c>
      <c r="E1419" s="5" t="s">
        <v>611</v>
      </c>
      <c r="F1419" s="5" t="str">
        <f>VLOOKUP(C1419,'[1]7、重新确认支持的项目列表'!$C:$E,2,FALSE)</f>
        <v>4401963GSK</v>
      </c>
      <c r="G1419" s="5">
        <f>IFERROR(VLOOKUP(C1419,'[2]企业经营情况表（市场监管局）'!R$1:S$23,2,FALSE),0)</f>
        <v>0</v>
      </c>
      <c r="H1419" s="5">
        <f>VLOOKUP(C1419,'[1]7、重新确认支持的项目列表'!$C:$E,3,FALSE)</f>
        <v>0</v>
      </c>
      <c r="I1419" s="13">
        <v>12800</v>
      </c>
      <c r="J1419" s="17">
        <v>10000</v>
      </c>
      <c r="K1419" s="17">
        <v>12800</v>
      </c>
      <c r="L1419" s="23">
        <v>10000</v>
      </c>
    </row>
    <row r="1420" spans="1:12" ht="24">
      <c r="A1420" s="5">
        <v>1416</v>
      </c>
      <c r="B1420" s="6" t="s">
        <v>649</v>
      </c>
      <c r="C1420" s="7" t="s">
        <v>1142</v>
      </c>
      <c r="D1420" s="7" t="s">
        <v>159</v>
      </c>
      <c r="E1420" s="5" t="s">
        <v>611</v>
      </c>
      <c r="F1420" s="5" t="str">
        <f>VLOOKUP(C1420,'[1]7、重新确认支持的项目列表'!$C:$E,2,FALSE)</f>
        <v>4401960LMY</v>
      </c>
      <c r="G1420" s="5">
        <f>IFERROR(VLOOKUP(C1420,'[2]企业经营情况表（市场监管局）'!R$1:S$23,2,FALSE),0)</f>
        <v>0</v>
      </c>
      <c r="H1420" s="5">
        <f>VLOOKUP(C1420,'[1]7、重新确认支持的项目列表'!$C:$E,3,FALSE)</f>
        <v>0</v>
      </c>
      <c r="I1420" s="13">
        <v>12800</v>
      </c>
      <c r="J1420" s="17">
        <v>10000</v>
      </c>
      <c r="K1420" s="17">
        <v>12800</v>
      </c>
      <c r="L1420" s="23">
        <v>10000</v>
      </c>
    </row>
    <row r="1421" spans="1:12" ht="24">
      <c r="A1421" s="5">
        <v>1417</v>
      </c>
      <c r="B1421" s="6" t="s">
        <v>665</v>
      </c>
      <c r="C1421" s="7" t="s">
        <v>1143</v>
      </c>
      <c r="D1421" s="7" t="s">
        <v>159</v>
      </c>
      <c r="E1421" s="5" t="s">
        <v>611</v>
      </c>
      <c r="F1421" s="5" t="str">
        <f>VLOOKUP(C1421,'[1]7、重新确认支持的项目列表'!$C:$E,2,FALSE)</f>
        <v>4401960QRZ</v>
      </c>
      <c r="G1421" s="5">
        <f>IFERROR(VLOOKUP(C1421,'[2]企业经营情况表（市场监管局）'!R$1:S$23,2,FALSE),0)</f>
        <v>0</v>
      </c>
      <c r="H1421" s="5">
        <f>VLOOKUP(C1421,'[1]7、重新确认支持的项目列表'!$C:$E,3,FALSE)</f>
        <v>0</v>
      </c>
      <c r="I1421" s="13">
        <v>12800</v>
      </c>
      <c r="J1421" s="17">
        <v>10000</v>
      </c>
      <c r="K1421" s="17">
        <v>12800</v>
      </c>
      <c r="L1421" s="23">
        <v>10000</v>
      </c>
    </row>
    <row r="1422" spans="1:12" ht="24">
      <c r="A1422" s="5">
        <v>1418</v>
      </c>
      <c r="B1422" s="6" t="s">
        <v>627</v>
      </c>
      <c r="C1422" s="7" t="s">
        <v>1144</v>
      </c>
      <c r="D1422" s="7" t="s">
        <v>159</v>
      </c>
      <c r="E1422" s="5" t="s">
        <v>611</v>
      </c>
      <c r="F1422" s="5" t="str">
        <f>VLOOKUP(C1422,'[1]7、重新确认支持的项目列表'!$C:$E,2,FALSE)</f>
        <v>4401960MN9</v>
      </c>
      <c r="G1422" s="5">
        <f>IFERROR(VLOOKUP(C1422,'[2]企业经营情况表（市场监管局）'!R$1:S$23,2,FALSE),0)</f>
        <v>0</v>
      </c>
      <c r="H1422" s="5">
        <f>VLOOKUP(C1422,'[1]7、重新确认支持的项目列表'!$C:$E,3,FALSE)</f>
        <v>12.092700000000001</v>
      </c>
      <c r="I1422" s="13">
        <v>12800</v>
      </c>
      <c r="J1422" s="17">
        <v>10000</v>
      </c>
      <c r="K1422" s="17">
        <v>12800</v>
      </c>
      <c r="L1422" s="23">
        <v>10000</v>
      </c>
    </row>
    <row r="1423" spans="1:12" ht="24">
      <c r="A1423" s="5">
        <v>1419</v>
      </c>
      <c r="B1423" s="6" t="s">
        <v>615</v>
      </c>
      <c r="C1423" s="7" t="s">
        <v>1144</v>
      </c>
      <c r="D1423" s="7" t="s">
        <v>159</v>
      </c>
      <c r="E1423" s="5" t="s">
        <v>611</v>
      </c>
      <c r="F1423" s="5" t="str">
        <f>VLOOKUP(C1423,'[1]7、重新确认支持的项目列表'!$C:$E,2,FALSE)</f>
        <v>4401960MN9</v>
      </c>
      <c r="G1423" s="5">
        <f>IFERROR(VLOOKUP(C1423,'[2]企业经营情况表（市场监管局）'!R$1:S$23,2,FALSE),0)</f>
        <v>0</v>
      </c>
      <c r="H1423" s="5">
        <f>VLOOKUP(C1423,'[1]7、重新确认支持的项目列表'!$C:$E,3,FALSE)</f>
        <v>12.092700000000001</v>
      </c>
      <c r="I1423" s="13">
        <v>12800</v>
      </c>
      <c r="J1423" s="17">
        <v>10000</v>
      </c>
      <c r="K1423" s="17">
        <v>12800</v>
      </c>
      <c r="L1423" s="23">
        <v>10000</v>
      </c>
    </row>
    <row r="1424" spans="1:12" ht="24">
      <c r="A1424" s="5">
        <v>1420</v>
      </c>
      <c r="B1424" s="6" t="s">
        <v>627</v>
      </c>
      <c r="C1424" s="7" t="s">
        <v>1145</v>
      </c>
      <c r="D1424" s="7" t="s">
        <v>159</v>
      </c>
      <c r="E1424" s="5" t="s">
        <v>611</v>
      </c>
      <c r="F1424" s="5" t="str">
        <f>VLOOKUP(C1424,'[1]7、重新确认支持的项目列表'!$C:$E,2,FALSE)</f>
        <v>4401960F7F</v>
      </c>
      <c r="G1424" s="5">
        <f>IFERROR(VLOOKUP(C1424,'[2]企业经营情况表（市场监管局）'!R$1:S$23,2,FALSE),0)</f>
        <v>0</v>
      </c>
      <c r="H1424" s="5">
        <f>VLOOKUP(C1424,'[1]7、重新确认支持的项目列表'!$C:$E,3,FALSE)</f>
        <v>37.086199999999998</v>
      </c>
      <c r="I1424" s="13">
        <v>12800</v>
      </c>
      <c r="J1424" s="17">
        <v>10000</v>
      </c>
      <c r="K1424" s="17">
        <v>12800</v>
      </c>
      <c r="L1424" s="23">
        <v>10000</v>
      </c>
    </row>
    <row r="1425" spans="1:12" ht="24">
      <c r="A1425" s="5">
        <v>1421</v>
      </c>
      <c r="B1425" s="6" t="s">
        <v>649</v>
      </c>
      <c r="C1425" s="7" t="s">
        <v>1145</v>
      </c>
      <c r="D1425" s="7" t="s">
        <v>159</v>
      </c>
      <c r="E1425" s="5" t="s">
        <v>611</v>
      </c>
      <c r="F1425" s="5" t="str">
        <f>VLOOKUP(C1425,'[1]7、重新确认支持的项目列表'!$C:$E,2,FALSE)</f>
        <v>4401960F7F</v>
      </c>
      <c r="G1425" s="5">
        <f>IFERROR(VLOOKUP(C1425,'[2]企业经营情况表（市场监管局）'!R$1:S$23,2,FALSE),0)</f>
        <v>0</v>
      </c>
      <c r="H1425" s="5">
        <f>VLOOKUP(C1425,'[1]7、重新确认支持的项目列表'!$C:$E,3,FALSE)</f>
        <v>37.086199999999998</v>
      </c>
      <c r="I1425" s="13">
        <v>12800</v>
      </c>
      <c r="J1425" s="17">
        <v>10000</v>
      </c>
      <c r="K1425" s="17">
        <v>12800</v>
      </c>
      <c r="L1425" s="23">
        <v>10000</v>
      </c>
    </row>
    <row r="1426" spans="1:12" ht="24">
      <c r="A1426" s="5">
        <v>1422</v>
      </c>
      <c r="B1426" s="6" t="s">
        <v>627</v>
      </c>
      <c r="C1426" s="7" t="s">
        <v>1146</v>
      </c>
      <c r="D1426" s="7" t="s">
        <v>159</v>
      </c>
      <c r="E1426" s="5" t="s">
        <v>611</v>
      </c>
      <c r="F1426" s="5" t="str">
        <f>VLOOKUP(C1426,'[1]7、重新确认支持的项目列表'!$C:$E,2,FALSE)</f>
        <v>4401960P7E</v>
      </c>
      <c r="G1426" s="5">
        <f>IFERROR(VLOOKUP(C1426,'[2]企业经营情况表（市场监管局）'!R$1:S$23,2,FALSE),0)</f>
        <v>0</v>
      </c>
      <c r="H1426" s="5">
        <f>VLOOKUP(C1426,'[1]7、重新确认支持的项目列表'!$C:$E,3,FALSE)</f>
        <v>682.28399999999999</v>
      </c>
      <c r="I1426" s="13">
        <v>12800</v>
      </c>
      <c r="J1426" s="17">
        <v>10000</v>
      </c>
      <c r="K1426" s="17">
        <v>12800</v>
      </c>
      <c r="L1426" s="23">
        <v>10000</v>
      </c>
    </row>
    <row r="1427" spans="1:12" ht="24">
      <c r="A1427" s="5">
        <v>1423</v>
      </c>
      <c r="B1427" s="6" t="s">
        <v>624</v>
      </c>
      <c r="C1427" s="7" t="s">
        <v>1146</v>
      </c>
      <c r="D1427" s="7" t="s">
        <v>159</v>
      </c>
      <c r="E1427" s="5" t="s">
        <v>611</v>
      </c>
      <c r="F1427" s="5" t="str">
        <f>VLOOKUP(C1427,'[1]7、重新确认支持的项目列表'!$C:$E,2,FALSE)</f>
        <v>4401960P7E</v>
      </c>
      <c r="G1427" s="5">
        <f>IFERROR(VLOOKUP(C1427,'[2]企业经营情况表（市场监管局）'!R$1:S$23,2,FALSE),0)</f>
        <v>0</v>
      </c>
      <c r="H1427" s="5">
        <f>VLOOKUP(C1427,'[1]7、重新确认支持的项目列表'!$C:$E,3,FALSE)</f>
        <v>682.28399999999999</v>
      </c>
      <c r="I1427" s="13">
        <v>12800</v>
      </c>
      <c r="J1427" s="17">
        <v>10000</v>
      </c>
      <c r="K1427" s="17">
        <v>12800</v>
      </c>
      <c r="L1427" s="23">
        <v>10000</v>
      </c>
    </row>
    <row r="1428" spans="1:12">
      <c r="A1428" s="5">
        <v>1424</v>
      </c>
      <c r="B1428" s="6" t="s">
        <v>648</v>
      </c>
      <c r="C1428" s="7" t="s">
        <v>1147</v>
      </c>
      <c r="D1428" s="7" t="s">
        <v>159</v>
      </c>
      <c r="E1428" s="5" t="s">
        <v>611</v>
      </c>
      <c r="F1428" s="5">
        <f>VLOOKUP(C1428,'[1]7、重新确认支持的项目列表'!$C:$E,2,FALSE)</f>
        <v>4401965941</v>
      </c>
      <c r="G1428" s="5">
        <f>IFERROR(VLOOKUP(C1428,'[2]企业经营情况表（市场监管局）'!R$1:S$23,2,FALSE),0)</f>
        <v>0</v>
      </c>
      <c r="H1428" s="5">
        <f>VLOOKUP(C1428,'[1]7、重新确认支持的项目列表'!$C:$E,3,FALSE)</f>
        <v>11246.743200000001</v>
      </c>
      <c r="I1428" s="13">
        <v>80600</v>
      </c>
      <c r="J1428" s="17">
        <v>10000</v>
      </c>
      <c r="K1428" s="17">
        <v>80600</v>
      </c>
      <c r="L1428" s="23">
        <v>10000</v>
      </c>
    </row>
    <row r="1429" spans="1:12" ht="24">
      <c r="A1429" s="5">
        <v>1425</v>
      </c>
      <c r="B1429" s="6" t="s">
        <v>609</v>
      </c>
      <c r="C1429" s="7" t="s">
        <v>1147</v>
      </c>
      <c r="D1429" s="7" t="s">
        <v>159</v>
      </c>
      <c r="E1429" s="5" t="s">
        <v>611</v>
      </c>
      <c r="F1429" s="5">
        <f>VLOOKUP(C1429,'[1]7、重新确认支持的项目列表'!$C:$E,2,FALSE)</f>
        <v>4401965941</v>
      </c>
      <c r="G1429" s="5">
        <f>IFERROR(VLOOKUP(C1429,'[2]企业经营情况表（市场监管局）'!R$1:S$23,2,FALSE),0)</f>
        <v>0</v>
      </c>
      <c r="H1429" s="5">
        <f>VLOOKUP(C1429,'[1]7、重新确认支持的项目列表'!$C:$E,3,FALSE)</f>
        <v>11246.743200000001</v>
      </c>
      <c r="I1429" s="13">
        <v>80600</v>
      </c>
      <c r="J1429" s="17">
        <v>10000</v>
      </c>
      <c r="K1429" s="17">
        <v>80600</v>
      </c>
      <c r="L1429" s="23">
        <v>10000</v>
      </c>
    </row>
    <row r="1430" spans="1:12" ht="24">
      <c r="A1430" s="5">
        <v>1426</v>
      </c>
      <c r="B1430" s="6" t="s">
        <v>612</v>
      </c>
      <c r="C1430" s="7" t="s">
        <v>1147</v>
      </c>
      <c r="D1430" s="7" t="s">
        <v>159</v>
      </c>
      <c r="E1430" s="5" t="s">
        <v>611</v>
      </c>
      <c r="F1430" s="5">
        <f>VLOOKUP(C1430,'[1]7、重新确认支持的项目列表'!$C:$E,2,FALSE)</f>
        <v>4401965941</v>
      </c>
      <c r="G1430" s="5">
        <f>IFERROR(VLOOKUP(C1430,'[2]企业经营情况表（市场监管局）'!R$1:S$23,2,FALSE),0)</f>
        <v>0</v>
      </c>
      <c r="H1430" s="5">
        <f>VLOOKUP(C1430,'[1]7、重新确认支持的项目列表'!$C:$E,3,FALSE)</f>
        <v>11246.743200000001</v>
      </c>
      <c r="I1430" s="13">
        <v>80600</v>
      </c>
      <c r="J1430" s="17">
        <v>10000</v>
      </c>
      <c r="K1430" s="17">
        <v>80600</v>
      </c>
      <c r="L1430" s="23">
        <v>10000</v>
      </c>
    </row>
    <row r="1431" spans="1:12" ht="24">
      <c r="A1431" s="5">
        <v>1427</v>
      </c>
      <c r="B1431" s="6" t="s">
        <v>617</v>
      </c>
      <c r="C1431" s="7" t="s">
        <v>1148</v>
      </c>
      <c r="D1431" s="7" t="s">
        <v>159</v>
      </c>
      <c r="E1431" s="5" t="s">
        <v>611</v>
      </c>
      <c r="F1431" s="5" t="str">
        <f>VLOOKUP(C1431,'[1]7、重新确认支持的项目列表'!$C:$E,2,FALSE)</f>
        <v>4401963EFV</v>
      </c>
      <c r="G1431" s="5">
        <f>IFERROR(VLOOKUP(C1431,'[2]企业经营情况表（市场监管局）'!R$1:S$23,2,FALSE),0)</f>
        <v>0</v>
      </c>
      <c r="H1431" s="5">
        <f>VLOOKUP(C1431,'[1]7、重新确认支持的项目列表'!$C:$E,3,FALSE)</f>
        <v>15970.647499999999</v>
      </c>
      <c r="I1431" s="13">
        <v>12800</v>
      </c>
      <c r="J1431" s="17">
        <v>10000</v>
      </c>
      <c r="K1431" s="17">
        <v>12800</v>
      </c>
      <c r="L1431" s="23">
        <v>10000</v>
      </c>
    </row>
    <row r="1432" spans="1:12" ht="24">
      <c r="A1432" s="5">
        <v>1428</v>
      </c>
      <c r="B1432" s="6" t="s">
        <v>624</v>
      </c>
      <c r="C1432" s="7" t="s">
        <v>1148</v>
      </c>
      <c r="D1432" s="7" t="s">
        <v>159</v>
      </c>
      <c r="E1432" s="5" t="s">
        <v>611</v>
      </c>
      <c r="F1432" s="5" t="str">
        <f>VLOOKUP(C1432,'[1]7、重新确认支持的项目列表'!$C:$E,2,FALSE)</f>
        <v>4401963EFV</v>
      </c>
      <c r="G1432" s="5">
        <f>IFERROR(VLOOKUP(C1432,'[2]企业经营情况表（市场监管局）'!R$1:S$23,2,FALSE),0)</f>
        <v>0</v>
      </c>
      <c r="H1432" s="5">
        <f>VLOOKUP(C1432,'[1]7、重新确认支持的项目列表'!$C:$E,3,FALSE)</f>
        <v>15970.647499999999</v>
      </c>
      <c r="I1432" s="13">
        <v>12800</v>
      </c>
      <c r="J1432" s="17">
        <v>10000</v>
      </c>
      <c r="K1432" s="17">
        <v>12800</v>
      </c>
      <c r="L1432" s="23">
        <v>10000</v>
      </c>
    </row>
    <row r="1433" spans="1:12" ht="24">
      <c r="A1433" s="5">
        <v>1429</v>
      </c>
      <c r="B1433" s="6" t="s">
        <v>618</v>
      </c>
      <c r="C1433" s="7" t="s">
        <v>1148</v>
      </c>
      <c r="D1433" s="7" t="s">
        <v>159</v>
      </c>
      <c r="E1433" s="5" t="s">
        <v>611</v>
      </c>
      <c r="F1433" s="5" t="str">
        <f>VLOOKUP(C1433,'[1]7、重新确认支持的项目列表'!$C:$E,2,FALSE)</f>
        <v>4401963EFV</v>
      </c>
      <c r="G1433" s="5">
        <f>IFERROR(VLOOKUP(C1433,'[2]企业经营情况表（市场监管局）'!R$1:S$23,2,FALSE),0)</f>
        <v>0</v>
      </c>
      <c r="H1433" s="5">
        <f>VLOOKUP(C1433,'[1]7、重新确认支持的项目列表'!$C:$E,3,FALSE)</f>
        <v>15970.647499999999</v>
      </c>
      <c r="I1433" s="13">
        <v>12800</v>
      </c>
      <c r="J1433" s="17">
        <v>10000</v>
      </c>
      <c r="K1433" s="17">
        <v>12800</v>
      </c>
      <c r="L1433" s="23">
        <v>10000</v>
      </c>
    </row>
    <row r="1434" spans="1:12" ht="24">
      <c r="A1434" s="5">
        <v>1430</v>
      </c>
      <c r="B1434" s="6" t="s">
        <v>627</v>
      </c>
      <c r="C1434" s="7" t="s">
        <v>1149</v>
      </c>
      <c r="D1434" s="7" t="s">
        <v>159</v>
      </c>
      <c r="E1434" s="5" t="s">
        <v>611</v>
      </c>
      <c r="F1434" s="5" t="str">
        <f>VLOOKUP(C1434,'[1]7、重新确认支持的项目列表'!$C:$E,2,FALSE)</f>
        <v>4401960FNR</v>
      </c>
      <c r="G1434" s="5">
        <f>IFERROR(VLOOKUP(C1434,'[2]企业经营情况表（市场监管局）'!R$1:S$23,2,FALSE),0)</f>
        <v>0</v>
      </c>
      <c r="H1434" s="5">
        <f>VLOOKUP(C1434,'[1]7、重新确认支持的项目列表'!$C:$E,3,FALSE)</f>
        <v>20.248200000000001</v>
      </c>
      <c r="I1434" s="13">
        <v>12800</v>
      </c>
      <c r="J1434" s="17">
        <v>10000</v>
      </c>
      <c r="K1434" s="17">
        <v>12800</v>
      </c>
      <c r="L1434" s="23">
        <v>10000</v>
      </c>
    </row>
    <row r="1435" spans="1:12" ht="24">
      <c r="A1435" s="5">
        <v>1431</v>
      </c>
      <c r="B1435" s="6" t="s">
        <v>615</v>
      </c>
      <c r="C1435" s="7" t="s">
        <v>1149</v>
      </c>
      <c r="D1435" s="7" t="s">
        <v>159</v>
      </c>
      <c r="E1435" s="5" t="s">
        <v>611</v>
      </c>
      <c r="F1435" s="5" t="str">
        <f>VLOOKUP(C1435,'[1]7、重新确认支持的项目列表'!$C:$E,2,FALSE)</f>
        <v>4401960FNR</v>
      </c>
      <c r="G1435" s="5">
        <f>IFERROR(VLOOKUP(C1435,'[2]企业经营情况表（市场监管局）'!R$1:S$23,2,FALSE),0)</f>
        <v>0</v>
      </c>
      <c r="H1435" s="5">
        <f>VLOOKUP(C1435,'[1]7、重新确认支持的项目列表'!$C:$E,3,FALSE)</f>
        <v>20.248200000000001</v>
      </c>
      <c r="I1435" s="13">
        <v>12800</v>
      </c>
      <c r="J1435" s="17">
        <v>10000</v>
      </c>
      <c r="K1435" s="17">
        <v>12800</v>
      </c>
      <c r="L1435" s="23">
        <v>10000</v>
      </c>
    </row>
    <row r="1436" spans="1:12" ht="24">
      <c r="A1436" s="5">
        <v>1432</v>
      </c>
      <c r="B1436" s="6" t="s">
        <v>649</v>
      </c>
      <c r="C1436" s="7" t="s">
        <v>1150</v>
      </c>
      <c r="D1436" s="7" t="s">
        <v>159</v>
      </c>
      <c r="E1436" s="5" t="s">
        <v>611</v>
      </c>
      <c r="F1436" s="5" t="str">
        <f>VLOOKUP(C1436,'[1]7、重新确认支持的项目列表'!$C:$E,2,FALSE)</f>
        <v>4401960RCR</v>
      </c>
      <c r="G1436" s="5">
        <f>IFERROR(VLOOKUP(C1436,'[2]企业经营情况表（市场监管局）'!R$1:S$23,2,FALSE),0)</f>
        <v>0</v>
      </c>
      <c r="H1436" s="5">
        <f>VLOOKUP(C1436,'[1]7、重新确认支持的项目列表'!$C:$E,3,FALSE)</f>
        <v>0</v>
      </c>
      <c r="I1436" s="13">
        <v>12800</v>
      </c>
      <c r="J1436" s="17">
        <v>7800</v>
      </c>
      <c r="K1436" s="17">
        <v>12800</v>
      </c>
      <c r="L1436" s="23">
        <v>7800</v>
      </c>
    </row>
    <row r="1437" spans="1:12" ht="24">
      <c r="A1437" s="5">
        <v>1433</v>
      </c>
      <c r="B1437" s="6" t="s">
        <v>615</v>
      </c>
      <c r="C1437" s="7" t="s">
        <v>1151</v>
      </c>
      <c r="D1437" s="7" t="s">
        <v>159</v>
      </c>
      <c r="E1437" s="5" t="s">
        <v>611</v>
      </c>
      <c r="F1437" s="5" t="str">
        <f>VLOOKUP(C1437,'[1]7、重新确认支持的项目列表'!$C:$E,2,FALSE)</f>
        <v>无海关代码</v>
      </c>
      <c r="G1437" s="5">
        <f>IFERROR(VLOOKUP(C1437,'[2]企业经营情况表（市场监管局）'!R$1:S$23,2,FALSE),0)</f>
        <v>0</v>
      </c>
      <c r="H1437" s="5">
        <f>VLOOKUP(C1437,'[1]7、重新确认支持的项目列表'!$C:$E,3,FALSE)</f>
        <v>0</v>
      </c>
      <c r="I1437" s="13">
        <v>12800</v>
      </c>
      <c r="J1437" s="17">
        <v>10000</v>
      </c>
      <c r="K1437" s="17">
        <v>12800</v>
      </c>
      <c r="L1437" s="23">
        <v>10000</v>
      </c>
    </row>
    <row r="1438" spans="1:12" ht="24">
      <c r="A1438" s="5">
        <v>1434</v>
      </c>
      <c r="B1438" s="6" t="s">
        <v>612</v>
      </c>
      <c r="C1438" s="7" t="s">
        <v>1152</v>
      </c>
      <c r="D1438" s="7" t="s">
        <v>159</v>
      </c>
      <c r="E1438" s="5" t="s">
        <v>611</v>
      </c>
      <c r="F1438" s="5" t="str">
        <f>VLOOKUP(C1438,'[1]7、重新确认支持的项目列表'!$C:$E,2,FALSE)</f>
        <v>4401960JGZ</v>
      </c>
      <c r="G1438" s="5">
        <f>IFERROR(VLOOKUP(C1438,'[2]企业经营情况表（市场监管局）'!R$1:S$23,2,FALSE),0)</f>
        <v>0</v>
      </c>
      <c r="H1438" s="5">
        <f>VLOOKUP(C1438,'[1]7、重新确认支持的项目列表'!$C:$E,3,FALSE)</f>
        <v>0</v>
      </c>
      <c r="I1438" s="13">
        <v>13500</v>
      </c>
      <c r="J1438" s="17">
        <v>10000</v>
      </c>
      <c r="K1438" s="17">
        <v>13500</v>
      </c>
      <c r="L1438" s="23">
        <v>10000</v>
      </c>
    </row>
    <row r="1439" spans="1:12" ht="24">
      <c r="A1439" s="5">
        <v>1435</v>
      </c>
      <c r="B1439" s="6" t="s">
        <v>625</v>
      </c>
      <c r="C1439" s="7" t="s">
        <v>1153</v>
      </c>
      <c r="D1439" s="7" t="s">
        <v>159</v>
      </c>
      <c r="E1439" s="5" t="s">
        <v>611</v>
      </c>
      <c r="F1439" s="5" t="str">
        <f>VLOOKUP(C1439,'[1]7、重新确认支持的项目列表'!$C:$E,2,FALSE)</f>
        <v>4401963GRL</v>
      </c>
      <c r="G1439" s="5">
        <f>IFERROR(VLOOKUP(C1439,'[2]企业经营情况表（市场监管局）'!R$1:S$23,2,FALSE),0)</f>
        <v>0</v>
      </c>
      <c r="H1439" s="5">
        <f>VLOOKUP(C1439,'[1]7、重新确认支持的项目列表'!$C:$E,3,FALSE)</f>
        <v>0.12609999999999999</v>
      </c>
      <c r="I1439" s="13">
        <v>13437</v>
      </c>
      <c r="J1439" s="17">
        <v>10000</v>
      </c>
      <c r="K1439" s="17">
        <v>13437</v>
      </c>
      <c r="L1439" s="23">
        <v>10000</v>
      </c>
    </row>
    <row r="1440" spans="1:12" ht="24">
      <c r="A1440" s="5">
        <v>1436</v>
      </c>
      <c r="B1440" s="6" t="s">
        <v>612</v>
      </c>
      <c r="C1440" s="7" t="s">
        <v>1153</v>
      </c>
      <c r="D1440" s="7" t="s">
        <v>159</v>
      </c>
      <c r="E1440" s="5" t="s">
        <v>611</v>
      </c>
      <c r="F1440" s="5" t="str">
        <f>VLOOKUP(C1440,'[1]7、重新确认支持的项目列表'!$C:$E,2,FALSE)</f>
        <v>4401963GRL</v>
      </c>
      <c r="G1440" s="5">
        <f>IFERROR(VLOOKUP(C1440,'[2]企业经营情况表（市场监管局）'!R$1:S$23,2,FALSE),0)</f>
        <v>0</v>
      </c>
      <c r="H1440" s="5">
        <f>VLOOKUP(C1440,'[1]7、重新确认支持的项目列表'!$C:$E,3,FALSE)</f>
        <v>0.12609999999999999</v>
      </c>
      <c r="I1440" s="13">
        <v>13430</v>
      </c>
      <c r="J1440" s="17">
        <v>10000</v>
      </c>
      <c r="K1440" s="17">
        <v>13430</v>
      </c>
      <c r="L1440" s="23">
        <v>10000</v>
      </c>
    </row>
    <row r="1441" spans="1:12" ht="24">
      <c r="A1441" s="5">
        <v>1437</v>
      </c>
      <c r="B1441" s="6" t="s">
        <v>615</v>
      </c>
      <c r="C1441" s="7" t="s">
        <v>1154</v>
      </c>
      <c r="D1441" s="7" t="s">
        <v>159</v>
      </c>
      <c r="E1441" s="5" t="s">
        <v>611</v>
      </c>
      <c r="F1441" s="5" t="str">
        <f>VLOOKUP(C1441,'[1]7、重新确认支持的项目列表'!$C:$E,2,FALSE)</f>
        <v>4401963J41</v>
      </c>
      <c r="G1441" s="5">
        <f>IFERROR(VLOOKUP(C1441,'[2]企业经营情况表（市场监管局）'!R$1:S$23,2,FALSE),0)</f>
        <v>0</v>
      </c>
      <c r="H1441" s="5">
        <f>VLOOKUP(C1441,'[1]7、重新确认支持的项目列表'!$C:$E,3,FALSE)</f>
        <v>7476.5563000000002</v>
      </c>
      <c r="I1441" s="13">
        <v>12800</v>
      </c>
      <c r="J1441" s="17">
        <v>10000</v>
      </c>
      <c r="K1441" s="17">
        <v>12800</v>
      </c>
      <c r="L1441" s="23">
        <v>10000</v>
      </c>
    </row>
    <row r="1442" spans="1:12" ht="24">
      <c r="A1442" s="5">
        <v>1438</v>
      </c>
      <c r="B1442" s="6" t="s">
        <v>649</v>
      </c>
      <c r="C1442" s="7" t="s">
        <v>1154</v>
      </c>
      <c r="D1442" s="7" t="s">
        <v>159</v>
      </c>
      <c r="E1442" s="5" t="s">
        <v>611</v>
      </c>
      <c r="F1442" s="5" t="str">
        <f>VLOOKUP(C1442,'[1]7、重新确认支持的项目列表'!$C:$E,2,FALSE)</f>
        <v>4401963J41</v>
      </c>
      <c r="G1442" s="5">
        <f>IFERROR(VLOOKUP(C1442,'[2]企业经营情况表（市场监管局）'!R$1:S$23,2,FALSE),0)</f>
        <v>0</v>
      </c>
      <c r="H1442" s="5">
        <f>VLOOKUP(C1442,'[1]7、重新确认支持的项目列表'!$C:$E,3,FALSE)</f>
        <v>7476.5563000000002</v>
      </c>
      <c r="I1442" s="13">
        <v>12800</v>
      </c>
      <c r="J1442" s="17">
        <v>10000</v>
      </c>
      <c r="K1442" s="17">
        <v>12800</v>
      </c>
      <c r="L1442" s="23">
        <v>10000</v>
      </c>
    </row>
    <row r="1443" spans="1:12" ht="24">
      <c r="A1443" s="5">
        <v>1439</v>
      </c>
      <c r="B1443" s="6" t="s">
        <v>624</v>
      </c>
      <c r="C1443" s="7" t="s">
        <v>1154</v>
      </c>
      <c r="D1443" s="7" t="s">
        <v>159</v>
      </c>
      <c r="E1443" s="5" t="s">
        <v>611</v>
      </c>
      <c r="F1443" s="5" t="str">
        <f>VLOOKUP(C1443,'[1]7、重新确认支持的项目列表'!$C:$E,2,FALSE)</f>
        <v>4401963J41</v>
      </c>
      <c r="G1443" s="5">
        <f>IFERROR(VLOOKUP(C1443,'[2]企业经营情况表（市场监管局）'!R$1:S$23,2,FALSE),0)</f>
        <v>0</v>
      </c>
      <c r="H1443" s="5">
        <f>VLOOKUP(C1443,'[1]7、重新确认支持的项目列表'!$C:$E,3,FALSE)</f>
        <v>7476.5563000000002</v>
      </c>
      <c r="I1443" s="13">
        <v>12800</v>
      </c>
      <c r="J1443" s="17">
        <v>10000</v>
      </c>
      <c r="K1443" s="17">
        <v>12800</v>
      </c>
      <c r="L1443" s="23">
        <v>10000</v>
      </c>
    </row>
    <row r="1444" spans="1:12" ht="24">
      <c r="A1444" s="5">
        <v>1440</v>
      </c>
      <c r="B1444" s="6" t="s">
        <v>655</v>
      </c>
      <c r="C1444" s="7" t="s">
        <v>1154</v>
      </c>
      <c r="D1444" s="7" t="s">
        <v>159</v>
      </c>
      <c r="E1444" s="5" t="s">
        <v>611</v>
      </c>
      <c r="F1444" s="5" t="str">
        <f>VLOOKUP(C1444,'[1]7、重新确认支持的项目列表'!$C:$E,2,FALSE)</f>
        <v>4401963J41</v>
      </c>
      <c r="G1444" s="5">
        <f>IFERROR(VLOOKUP(C1444,'[2]企业经营情况表（市场监管局）'!R$1:S$23,2,FALSE),0)</f>
        <v>0</v>
      </c>
      <c r="H1444" s="5">
        <f>VLOOKUP(C1444,'[1]7、重新确认支持的项目列表'!$C:$E,3,FALSE)</f>
        <v>7476.5563000000002</v>
      </c>
      <c r="I1444" s="13">
        <v>12800</v>
      </c>
      <c r="J1444" s="17">
        <v>10000</v>
      </c>
      <c r="K1444" s="17">
        <v>12800</v>
      </c>
      <c r="L1444" s="23">
        <v>10000</v>
      </c>
    </row>
    <row r="1445" spans="1:12" ht="24">
      <c r="A1445" s="5">
        <v>1441</v>
      </c>
      <c r="B1445" s="6" t="s">
        <v>665</v>
      </c>
      <c r="C1445" s="7" t="s">
        <v>1155</v>
      </c>
      <c r="D1445" s="7" t="s">
        <v>159</v>
      </c>
      <c r="E1445" s="5" t="s">
        <v>611</v>
      </c>
      <c r="F1445" s="5" t="str">
        <f>VLOOKUP(C1445,'[1]7、重新确认支持的项目列表'!$C:$E,2,FALSE)</f>
        <v>44019639PM</v>
      </c>
      <c r="G1445" s="5">
        <f>IFERROR(VLOOKUP(C1445,'[2]企业经营情况表（市场监管局）'!R$1:S$23,2,FALSE),0)</f>
        <v>0</v>
      </c>
      <c r="H1445" s="5">
        <f>VLOOKUP(C1445,'[1]7、重新确认支持的项目列表'!$C:$E,3,FALSE)</f>
        <v>6401.2480999999998</v>
      </c>
      <c r="I1445" s="13">
        <v>12800</v>
      </c>
      <c r="J1445" s="17">
        <v>10000</v>
      </c>
      <c r="K1445" s="17">
        <v>12800</v>
      </c>
      <c r="L1445" s="23">
        <v>10000</v>
      </c>
    </row>
    <row r="1446" spans="1:12" ht="24">
      <c r="A1446" s="5">
        <v>1442</v>
      </c>
      <c r="B1446" s="6" t="s">
        <v>624</v>
      </c>
      <c r="C1446" s="7" t="s">
        <v>1155</v>
      </c>
      <c r="D1446" s="7" t="s">
        <v>159</v>
      </c>
      <c r="E1446" s="5" t="s">
        <v>611</v>
      </c>
      <c r="F1446" s="5" t="str">
        <f>VLOOKUP(C1446,'[1]7、重新确认支持的项目列表'!$C:$E,2,FALSE)</f>
        <v>44019639PM</v>
      </c>
      <c r="G1446" s="5">
        <f>IFERROR(VLOOKUP(C1446,'[2]企业经营情况表（市场监管局）'!R$1:S$23,2,FALSE),0)</f>
        <v>0</v>
      </c>
      <c r="H1446" s="5">
        <f>VLOOKUP(C1446,'[1]7、重新确认支持的项目列表'!$C:$E,3,FALSE)</f>
        <v>6401.2480999999998</v>
      </c>
      <c r="I1446" s="13">
        <v>12800</v>
      </c>
      <c r="J1446" s="17">
        <v>10000</v>
      </c>
      <c r="K1446" s="17">
        <v>12800</v>
      </c>
      <c r="L1446" s="23">
        <v>10000</v>
      </c>
    </row>
    <row r="1447" spans="1:12" ht="24">
      <c r="A1447" s="5">
        <v>1443</v>
      </c>
      <c r="B1447" s="6" t="s">
        <v>649</v>
      </c>
      <c r="C1447" s="7" t="s">
        <v>1155</v>
      </c>
      <c r="D1447" s="7" t="s">
        <v>159</v>
      </c>
      <c r="E1447" s="5" t="s">
        <v>611</v>
      </c>
      <c r="F1447" s="5" t="str">
        <f>VLOOKUP(C1447,'[1]7、重新确认支持的项目列表'!$C:$E,2,FALSE)</f>
        <v>44019639PM</v>
      </c>
      <c r="G1447" s="5">
        <f>IFERROR(VLOOKUP(C1447,'[2]企业经营情况表（市场监管局）'!R$1:S$23,2,FALSE),0)</f>
        <v>0</v>
      </c>
      <c r="H1447" s="5">
        <f>VLOOKUP(C1447,'[1]7、重新确认支持的项目列表'!$C:$E,3,FALSE)</f>
        <v>6401.2480999999998</v>
      </c>
      <c r="I1447" s="13">
        <v>12800</v>
      </c>
      <c r="J1447" s="17">
        <v>10000</v>
      </c>
      <c r="K1447" s="17">
        <v>12800</v>
      </c>
      <c r="L1447" s="23">
        <v>10000</v>
      </c>
    </row>
    <row r="1448" spans="1:12" ht="24">
      <c r="A1448" s="5">
        <v>1444</v>
      </c>
      <c r="B1448" s="6" t="s">
        <v>615</v>
      </c>
      <c r="C1448" s="7" t="s">
        <v>1156</v>
      </c>
      <c r="D1448" s="7" t="s">
        <v>159</v>
      </c>
      <c r="E1448" s="5" t="s">
        <v>611</v>
      </c>
      <c r="F1448" s="5" t="str">
        <f>VLOOKUP(C1448,'[1]7、重新确认支持的项目列表'!$C:$E,2,FALSE)</f>
        <v>4401963ESY</v>
      </c>
      <c r="G1448" s="5">
        <f>IFERROR(VLOOKUP(C1448,'[2]企业经营情况表（市场监管局）'!R$1:S$23,2,FALSE),0)</f>
        <v>0</v>
      </c>
      <c r="H1448" s="5">
        <f>VLOOKUP(C1448,'[1]7、重新确认支持的项目列表'!$C:$E,3,FALSE)</f>
        <v>1900.3529000000001</v>
      </c>
      <c r="I1448" s="13">
        <v>12800</v>
      </c>
      <c r="J1448" s="17">
        <v>10000</v>
      </c>
      <c r="K1448" s="17">
        <v>12800</v>
      </c>
      <c r="L1448" s="23">
        <v>10000</v>
      </c>
    </row>
    <row r="1449" spans="1:12" ht="24">
      <c r="A1449" s="5">
        <v>1445</v>
      </c>
      <c r="B1449" s="6" t="s">
        <v>665</v>
      </c>
      <c r="C1449" s="7" t="s">
        <v>1156</v>
      </c>
      <c r="D1449" s="7" t="s">
        <v>159</v>
      </c>
      <c r="E1449" s="5" t="s">
        <v>611</v>
      </c>
      <c r="F1449" s="5" t="str">
        <f>VLOOKUP(C1449,'[1]7、重新确认支持的项目列表'!$C:$E,2,FALSE)</f>
        <v>4401963ESY</v>
      </c>
      <c r="G1449" s="5">
        <f>IFERROR(VLOOKUP(C1449,'[2]企业经营情况表（市场监管局）'!R$1:S$23,2,FALSE),0)</f>
        <v>0</v>
      </c>
      <c r="H1449" s="5">
        <f>VLOOKUP(C1449,'[1]7、重新确认支持的项目列表'!$C:$E,3,FALSE)</f>
        <v>1900.3529000000001</v>
      </c>
      <c r="I1449" s="13">
        <v>12800</v>
      </c>
      <c r="J1449" s="17">
        <v>10000</v>
      </c>
      <c r="K1449" s="17">
        <v>12800</v>
      </c>
      <c r="L1449" s="23">
        <v>10000</v>
      </c>
    </row>
    <row r="1450" spans="1:12" ht="24">
      <c r="A1450" s="5">
        <v>1446</v>
      </c>
      <c r="B1450" s="6" t="s">
        <v>624</v>
      </c>
      <c r="C1450" s="7" t="s">
        <v>1156</v>
      </c>
      <c r="D1450" s="7" t="s">
        <v>159</v>
      </c>
      <c r="E1450" s="5" t="s">
        <v>611</v>
      </c>
      <c r="F1450" s="5" t="str">
        <f>VLOOKUP(C1450,'[1]7、重新确认支持的项目列表'!$C:$E,2,FALSE)</f>
        <v>4401963ESY</v>
      </c>
      <c r="G1450" s="5">
        <f>IFERROR(VLOOKUP(C1450,'[2]企业经营情况表（市场监管局）'!R$1:S$23,2,FALSE),0)</f>
        <v>0</v>
      </c>
      <c r="H1450" s="5">
        <f>VLOOKUP(C1450,'[1]7、重新确认支持的项目列表'!$C:$E,3,FALSE)</f>
        <v>1900.3529000000001</v>
      </c>
      <c r="I1450" s="13">
        <v>12800</v>
      </c>
      <c r="J1450" s="17">
        <v>10000</v>
      </c>
      <c r="K1450" s="17">
        <v>12800</v>
      </c>
      <c r="L1450" s="23">
        <v>10000</v>
      </c>
    </row>
    <row r="1451" spans="1:12" ht="24">
      <c r="A1451" s="5">
        <v>1447</v>
      </c>
      <c r="B1451" s="6" t="s">
        <v>649</v>
      </c>
      <c r="C1451" s="7" t="s">
        <v>1156</v>
      </c>
      <c r="D1451" s="7" t="s">
        <v>159</v>
      </c>
      <c r="E1451" s="5" t="s">
        <v>611</v>
      </c>
      <c r="F1451" s="5" t="str">
        <f>VLOOKUP(C1451,'[1]7、重新确认支持的项目列表'!$C:$E,2,FALSE)</f>
        <v>4401963ESY</v>
      </c>
      <c r="G1451" s="5">
        <f>IFERROR(VLOOKUP(C1451,'[2]企业经营情况表（市场监管局）'!R$1:S$23,2,FALSE),0)</f>
        <v>0</v>
      </c>
      <c r="H1451" s="5">
        <f>VLOOKUP(C1451,'[1]7、重新确认支持的项目列表'!$C:$E,3,FALSE)</f>
        <v>1900.3529000000001</v>
      </c>
      <c r="I1451" s="13">
        <v>12800</v>
      </c>
      <c r="J1451" s="17">
        <v>10000</v>
      </c>
      <c r="K1451" s="17">
        <v>12800</v>
      </c>
      <c r="L1451" s="23">
        <v>10000</v>
      </c>
    </row>
    <row r="1452" spans="1:12" ht="24">
      <c r="A1452" s="5">
        <v>1448</v>
      </c>
      <c r="B1452" s="6" t="s">
        <v>673</v>
      </c>
      <c r="C1452" s="7" t="s">
        <v>443</v>
      </c>
      <c r="D1452" s="7" t="s">
        <v>159</v>
      </c>
      <c r="E1452" s="5" t="s">
        <v>611</v>
      </c>
      <c r="F1452" s="5" t="str">
        <f>VLOOKUP(C1452,'[1]7、重新确认支持的项目列表'!$C:$E,2,FALSE)</f>
        <v>4401963JG4</v>
      </c>
      <c r="G1452" s="5">
        <f>IFERROR(VLOOKUP(C1452,'[2]企业经营情况表（市场监管局）'!R$1:S$23,2,FALSE),0)</f>
        <v>0</v>
      </c>
      <c r="H1452" s="5">
        <f>VLOOKUP(C1452,'[1]7、重新确认支持的项目列表'!$C:$E,3,FALSE)</f>
        <v>2725.5446000000002</v>
      </c>
      <c r="I1452" s="13">
        <v>29056.6</v>
      </c>
      <c r="J1452" s="17">
        <v>10000</v>
      </c>
      <c r="K1452" s="17">
        <v>27800</v>
      </c>
      <c r="L1452" s="23">
        <v>10000</v>
      </c>
    </row>
    <row r="1453" spans="1:12" ht="24">
      <c r="A1453" s="5">
        <v>1449</v>
      </c>
      <c r="B1453" s="6" t="s">
        <v>649</v>
      </c>
      <c r="C1453" s="7" t="s">
        <v>443</v>
      </c>
      <c r="D1453" s="7" t="s">
        <v>159</v>
      </c>
      <c r="E1453" s="5" t="s">
        <v>611</v>
      </c>
      <c r="F1453" s="5" t="str">
        <f>VLOOKUP(C1453,'[1]7、重新确认支持的项目列表'!$C:$E,2,FALSE)</f>
        <v>4401963JG4</v>
      </c>
      <c r="G1453" s="5">
        <f>IFERROR(VLOOKUP(C1453,'[2]企业经营情况表（市场监管局）'!R$1:S$23,2,FALSE),0)</f>
        <v>0</v>
      </c>
      <c r="H1453" s="5">
        <f>VLOOKUP(C1453,'[1]7、重新确认支持的项目列表'!$C:$E,3,FALSE)</f>
        <v>2725.5446000000002</v>
      </c>
      <c r="I1453" s="13">
        <v>12075.47</v>
      </c>
      <c r="J1453" s="17">
        <v>9660.3700000000008</v>
      </c>
      <c r="K1453" s="17">
        <v>12800</v>
      </c>
      <c r="L1453" s="23">
        <v>9660.3700000000008</v>
      </c>
    </row>
    <row r="1454" spans="1:12" ht="24">
      <c r="A1454" s="5">
        <v>1450</v>
      </c>
      <c r="B1454" s="6" t="s">
        <v>624</v>
      </c>
      <c r="C1454" s="7" t="s">
        <v>1157</v>
      </c>
      <c r="D1454" s="7" t="s">
        <v>159</v>
      </c>
      <c r="E1454" s="5" t="s">
        <v>611</v>
      </c>
      <c r="F1454" s="5" t="str">
        <f>VLOOKUP(C1454,'[1]7、重新确认支持的项目列表'!$C:$E,2,FALSE)</f>
        <v>4401960HLH</v>
      </c>
      <c r="G1454" s="5">
        <f>IFERROR(VLOOKUP(C1454,'[2]企业经营情况表（市场监管局）'!R$1:S$23,2,FALSE),0)</f>
        <v>0</v>
      </c>
      <c r="H1454" s="5">
        <f>VLOOKUP(C1454,'[1]7、重新确认支持的项目列表'!$C:$E,3,FALSE)</f>
        <v>42.714599999999997</v>
      </c>
      <c r="I1454" s="13">
        <v>12800</v>
      </c>
      <c r="J1454" s="17">
        <v>10000</v>
      </c>
      <c r="K1454" s="17">
        <v>12800</v>
      </c>
      <c r="L1454" s="23">
        <v>10000</v>
      </c>
    </row>
    <row r="1455" spans="1:12" ht="24">
      <c r="A1455" s="5">
        <v>1451</v>
      </c>
      <c r="B1455" s="6" t="s">
        <v>613</v>
      </c>
      <c r="C1455" s="7" t="s">
        <v>1157</v>
      </c>
      <c r="D1455" s="7" t="s">
        <v>159</v>
      </c>
      <c r="E1455" s="5" t="s">
        <v>611</v>
      </c>
      <c r="F1455" s="5" t="str">
        <f>VLOOKUP(C1455,'[1]7、重新确认支持的项目列表'!$C:$E,2,FALSE)</f>
        <v>4401960HLH</v>
      </c>
      <c r="G1455" s="5">
        <f>IFERROR(VLOOKUP(C1455,'[2]企业经营情况表（市场监管局）'!R$1:S$23,2,FALSE),0)</f>
        <v>0</v>
      </c>
      <c r="H1455" s="5">
        <f>VLOOKUP(C1455,'[1]7、重新确认支持的项目列表'!$C:$E,3,FALSE)</f>
        <v>42.714599999999997</v>
      </c>
      <c r="I1455" s="13">
        <v>12800</v>
      </c>
      <c r="J1455" s="17">
        <v>10000</v>
      </c>
      <c r="K1455" s="17">
        <v>12800</v>
      </c>
      <c r="L1455" s="23">
        <v>10000</v>
      </c>
    </row>
    <row r="1456" spans="1:12" ht="24">
      <c r="A1456" s="5">
        <v>1452</v>
      </c>
      <c r="B1456" s="6" t="s">
        <v>615</v>
      </c>
      <c r="C1456" s="7" t="s">
        <v>1158</v>
      </c>
      <c r="D1456" s="7" t="s">
        <v>159</v>
      </c>
      <c r="E1456" s="5" t="s">
        <v>611</v>
      </c>
      <c r="F1456" s="5" t="str">
        <f>VLOOKUP(C1456,'[1]7、重新确认支持的项目列表'!$C:$E,2,FALSE)</f>
        <v>4401963FGU</v>
      </c>
      <c r="G1456" s="5">
        <f>IFERROR(VLOOKUP(C1456,'[2]企业经营情况表（市场监管局）'!R$1:S$23,2,FALSE),0)</f>
        <v>0</v>
      </c>
      <c r="H1456" s="5">
        <f>VLOOKUP(C1456,'[1]7、重新确认支持的项目列表'!$C:$E,3,FALSE)</f>
        <v>5776.4071000000004</v>
      </c>
      <c r="I1456" s="13">
        <v>12800</v>
      </c>
      <c r="J1456" s="17">
        <v>10000</v>
      </c>
      <c r="K1456" s="17">
        <v>12800</v>
      </c>
      <c r="L1456" s="23">
        <v>10000</v>
      </c>
    </row>
    <row r="1457" spans="1:12" ht="24">
      <c r="A1457" s="5">
        <v>1453</v>
      </c>
      <c r="B1457" s="6" t="s">
        <v>652</v>
      </c>
      <c r="C1457" s="7" t="s">
        <v>1158</v>
      </c>
      <c r="D1457" s="7" t="s">
        <v>159</v>
      </c>
      <c r="E1457" s="5" t="s">
        <v>611</v>
      </c>
      <c r="F1457" s="5" t="str">
        <f>VLOOKUP(C1457,'[1]7、重新确认支持的项目列表'!$C:$E,2,FALSE)</f>
        <v>4401963FGU</v>
      </c>
      <c r="G1457" s="5">
        <f>IFERROR(VLOOKUP(C1457,'[2]企业经营情况表（市场监管局）'!R$1:S$23,2,FALSE),0)</f>
        <v>0</v>
      </c>
      <c r="H1457" s="5">
        <f>VLOOKUP(C1457,'[1]7、重新确认支持的项目列表'!$C:$E,3,FALSE)</f>
        <v>5776.4071000000004</v>
      </c>
      <c r="I1457" s="13">
        <v>12800</v>
      </c>
      <c r="J1457" s="17">
        <v>10000</v>
      </c>
      <c r="K1457" s="17">
        <v>12800</v>
      </c>
      <c r="L1457" s="23">
        <v>10000</v>
      </c>
    </row>
    <row r="1458" spans="1:12" ht="24">
      <c r="A1458" s="5">
        <v>1454</v>
      </c>
      <c r="B1458" s="6" t="s">
        <v>624</v>
      </c>
      <c r="C1458" s="7" t="s">
        <v>1158</v>
      </c>
      <c r="D1458" s="7" t="s">
        <v>159</v>
      </c>
      <c r="E1458" s="5" t="s">
        <v>611</v>
      </c>
      <c r="F1458" s="5" t="str">
        <f>VLOOKUP(C1458,'[1]7、重新确认支持的项目列表'!$C:$E,2,FALSE)</f>
        <v>4401963FGU</v>
      </c>
      <c r="G1458" s="5">
        <f>IFERROR(VLOOKUP(C1458,'[2]企业经营情况表（市场监管局）'!R$1:S$23,2,FALSE),0)</f>
        <v>0</v>
      </c>
      <c r="H1458" s="5">
        <f>VLOOKUP(C1458,'[1]7、重新确认支持的项目列表'!$C:$E,3,FALSE)</f>
        <v>5776.4071000000004</v>
      </c>
      <c r="I1458" s="13">
        <v>12800</v>
      </c>
      <c r="J1458" s="17">
        <v>10000</v>
      </c>
      <c r="K1458" s="17">
        <v>12800</v>
      </c>
      <c r="L1458" s="23">
        <v>10000</v>
      </c>
    </row>
    <row r="1459" spans="1:12" ht="24">
      <c r="A1459" s="5">
        <v>1455</v>
      </c>
      <c r="B1459" s="6" t="s">
        <v>618</v>
      </c>
      <c r="C1459" s="7" t="s">
        <v>1158</v>
      </c>
      <c r="D1459" s="7" t="s">
        <v>159</v>
      </c>
      <c r="E1459" s="5" t="s">
        <v>611</v>
      </c>
      <c r="F1459" s="5" t="str">
        <f>VLOOKUP(C1459,'[1]7、重新确认支持的项目列表'!$C:$E,2,FALSE)</f>
        <v>4401963FGU</v>
      </c>
      <c r="G1459" s="5">
        <f>IFERROR(VLOOKUP(C1459,'[2]企业经营情况表（市场监管局）'!R$1:S$23,2,FALSE),0)</f>
        <v>0</v>
      </c>
      <c r="H1459" s="5">
        <f>VLOOKUP(C1459,'[1]7、重新确认支持的项目列表'!$C:$E,3,FALSE)</f>
        <v>5776.4071000000004</v>
      </c>
      <c r="I1459" s="13">
        <v>12800</v>
      </c>
      <c r="J1459" s="17">
        <v>10000</v>
      </c>
      <c r="K1459" s="17">
        <v>12800</v>
      </c>
      <c r="L1459" s="23">
        <v>10000</v>
      </c>
    </row>
    <row r="1460" spans="1:12" ht="24">
      <c r="A1460" s="5">
        <v>1456</v>
      </c>
      <c r="B1460" s="6" t="s">
        <v>649</v>
      </c>
      <c r="C1460" s="7" t="s">
        <v>1158</v>
      </c>
      <c r="D1460" s="7" t="s">
        <v>159</v>
      </c>
      <c r="E1460" s="5" t="s">
        <v>611</v>
      </c>
      <c r="F1460" s="5" t="str">
        <f>VLOOKUP(C1460,'[1]7、重新确认支持的项目列表'!$C:$E,2,FALSE)</f>
        <v>4401963FGU</v>
      </c>
      <c r="G1460" s="5">
        <f>IFERROR(VLOOKUP(C1460,'[2]企业经营情况表（市场监管局）'!R$1:S$23,2,FALSE),0)</f>
        <v>0</v>
      </c>
      <c r="H1460" s="5">
        <f>VLOOKUP(C1460,'[1]7、重新确认支持的项目列表'!$C:$E,3,FALSE)</f>
        <v>5776.4071000000004</v>
      </c>
      <c r="I1460" s="13">
        <v>12800</v>
      </c>
      <c r="J1460" s="17">
        <v>10000</v>
      </c>
      <c r="K1460" s="17">
        <v>12800</v>
      </c>
      <c r="L1460" s="23">
        <v>10000</v>
      </c>
    </row>
    <row r="1461" spans="1:12" ht="24">
      <c r="A1461" s="5">
        <v>1457</v>
      </c>
      <c r="B1461" s="6" t="s">
        <v>624</v>
      </c>
      <c r="C1461" s="7" t="s">
        <v>1159</v>
      </c>
      <c r="D1461" s="7" t="s">
        <v>159</v>
      </c>
      <c r="E1461" s="5" t="s">
        <v>611</v>
      </c>
      <c r="F1461" s="5" t="str">
        <f>VLOOKUP(C1461,'[1]7、重新确认支持的项目列表'!$C:$E,2,FALSE)</f>
        <v>4401960LRM</v>
      </c>
      <c r="G1461" s="5">
        <f>IFERROR(VLOOKUP(C1461,'[2]企业经营情况表（市场监管局）'!R$1:S$23,2,FALSE),0)</f>
        <v>0</v>
      </c>
      <c r="H1461" s="5">
        <f>VLOOKUP(C1461,'[1]7、重新确认支持的项目列表'!$C:$E,3,FALSE)</f>
        <v>0</v>
      </c>
      <c r="I1461" s="13">
        <v>12800</v>
      </c>
      <c r="J1461" s="17">
        <v>10000</v>
      </c>
      <c r="K1461" s="17">
        <v>12800</v>
      </c>
      <c r="L1461" s="23">
        <v>10000</v>
      </c>
    </row>
    <row r="1462" spans="1:12" ht="24">
      <c r="A1462" s="5">
        <v>1458</v>
      </c>
      <c r="B1462" s="6" t="s">
        <v>649</v>
      </c>
      <c r="C1462" s="7" t="s">
        <v>1160</v>
      </c>
      <c r="D1462" s="7" t="s">
        <v>159</v>
      </c>
      <c r="E1462" s="5" t="s">
        <v>611</v>
      </c>
      <c r="F1462" s="5" t="str">
        <f>VLOOKUP(C1462,'[1]7、重新确认支持的项目列表'!$C:$E,2,FALSE)</f>
        <v>4401963KBN</v>
      </c>
      <c r="G1462" s="5">
        <f>IFERROR(VLOOKUP(C1462,'[2]企业经营情况表（市场监管局）'!R$1:S$23,2,FALSE),0)</f>
        <v>0</v>
      </c>
      <c r="H1462" s="5">
        <f>VLOOKUP(C1462,'[1]7、重新确认支持的项目列表'!$C:$E,3,FALSE)</f>
        <v>4841.4251000000004</v>
      </c>
      <c r="I1462" s="13">
        <v>12800</v>
      </c>
      <c r="J1462" s="17">
        <v>10000</v>
      </c>
      <c r="K1462" s="17">
        <v>12800</v>
      </c>
      <c r="L1462" s="23">
        <v>10000</v>
      </c>
    </row>
    <row r="1463" spans="1:12" ht="24">
      <c r="A1463" s="5">
        <v>1459</v>
      </c>
      <c r="B1463" s="6" t="s">
        <v>615</v>
      </c>
      <c r="C1463" s="7" t="s">
        <v>1161</v>
      </c>
      <c r="D1463" s="7" t="s">
        <v>159</v>
      </c>
      <c r="E1463" s="5" t="s">
        <v>611</v>
      </c>
      <c r="F1463" s="5" t="str">
        <f>VLOOKUP(C1463,'[1]7、重新确认支持的项目列表'!$C:$E,2,FALSE)</f>
        <v>4401960C7N</v>
      </c>
      <c r="G1463" s="5">
        <f>IFERROR(VLOOKUP(C1463,'[2]企业经营情况表（市场监管局）'!R$1:S$23,2,FALSE),0)</f>
        <v>0</v>
      </c>
      <c r="H1463" s="5">
        <f>VLOOKUP(C1463,'[1]7、重新确认支持的项目列表'!$C:$E,3,FALSE)</f>
        <v>4379.6390000000001</v>
      </c>
      <c r="I1463" s="13">
        <v>12800</v>
      </c>
      <c r="J1463" s="17">
        <v>10000</v>
      </c>
      <c r="K1463" s="17">
        <v>12800</v>
      </c>
      <c r="L1463" s="23">
        <v>10000</v>
      </c>
    </row>
    <row r="1464" spans="1:12" ht="24">
      <c r="A1464" s="5">
        <v>1460</v>
      </c>
      <c r="B1464" s="6" t="s">
        <v>617</v>
      </c>
      <c r="C1464" s="7" t="s">
        <v>1161</v>
      </c>
      <c r="D1464" s="7" t="s">
        <v>159</v>
      </c>
      <c r="E1464" s="5" t="s">
        <v>611</v>
      </c>
      <c r="F1464" s="5" t="str">
        <f>VLOOKUP(C1464,'[1]7、重新确认支持的项目列表'!$C:$E,2,FALSE)</f>
        <v>4401960C7N</v>
      </c>
      <c r="G1464" s="5">
        <f>IFERROR(VLOOKUP(C1464,'[2]企业经营情况表（市场监管局）'!R$1:S$23,2,FALSE),0)</f>
        <v>0</v>
      </c>
      <c r="H1464" s="5">
        <f>VLOOKUP(C1464,'[1]7、重新确认支持的项目列表'!$C:$E,3,FALSE)</f>
        <v>4379.6390000000001</v>
      </c>
      <c r="I1464" s="13">
        <v>12800</v>
      </c>
      <c r="J1464" s="17">
        <v>10000</v>
      </c>
      <c r="K1464" s="17">
        <v>12800</v>
      </c>
      <c r="L1464" s="23">
        <v>10000</v>
      </c>
    </row>
    <row r="1465" spans="1:12" ht="24">
      <c r="A1465" s="5">
        <v>1461</v>
      </c>
      <c r="B1465" s="6" t="s">
        <v>624</v>
      </c>
      <c r="C1465" s="7" t="s">
        <v>1161</v>
      </c>
      <c r="D1465" s="7" t="s">
        <v>159</v>
      </c>
      <c r="E1465" s="5" t="s">
        <v>611</v>
      </c>
      <c r="F1465" s="5" t="str">
        <f>VLOOKUP(C1465,'[1]7、重新确认支持的项目列表'!$C:$E,2,FALSE)</f>
        <v>4401960C7N</v>
      </c>
      <c r="G1465" s="5">
        <f>IFERROR(VLOOKUP(C1465,'[2]企业经营情况表（市场监管局）'!R$1:S$23,2,FALSE),0)</f>
        <v>0</v>
      </c>
      <c r="H1465" s="5">
        <f>VLOOKUP(C1465,'[1]7、重新确认支持的项目列表'!$C:$E,3,FALSE)</f>
        <v>4379.6390000000001</v>
      </c>
      <c r="I1465" s="13">
        <v>12800</v>
      </c>
      <c r="J1465" s="17">
        <v>10000</v>
      </c>
      <c r="K1465" s="17">
        <v>12800</v>
      </c>
      <c r="L1465" s="23">
        <v>10000</v>
      </c>
    </row>
    <row r="1466" spans="1:12" ht="24">
      <c r="A1466" s="5">
        <v>1462</v>
      </c>
      <c r="B1466" s="6" t="s">
        <v>618</v>
      </c>
      <c r="C1466" s="7" t="s">
        <v>1161</v>
      </c>
      <c r="D1466" s="7" t="s">
        <v>159</v>
      </c>
      <c r="E1466" s="5" t="s">
        <v>611</v>
      </c>
      <c r="F1466" s="5" t="str">
        <f>VLOOKUP(C1466,'[1]7、重新确认支持的项目列表'!$C:$E,2,FALSE)</f>
        <v>4401960C7N</v>
      </c>
      <c r="G1466" s="5">
        <f>IFERROR(VLOOKUP(C1466,'[2]企业经营情况表（市场监管局）'!R$1:S$23,2,FALSE),0)</f>
        <v>0</v>
      </c>
      <c r="H1466" s="5">
        <f>VLOOKUP(C1466,'[1]7、重新确认支持的项目列表'!$C:$E,3,FALSE)</f>
        <v>4379.6390000000001</v>
      </c>
      <c r="I1466" s="13">
        <v>12800</v>
      </c>
      <c r="J1466" s="17">
        <v>10000</v>
      </c>
      <c r="K1466" s="17">
        <v>12800</v>
      </c>
      <c r="L1466" s="23">
        <v>10000</v>
      </c>
    </row>
    <row r="1467" spans="1:12" ht="24">
      <c r="A1467" s="5">
        <v>1463</v>
      </c>
      <c r="B1467" s="6" t="s">
        <v>649</v>
      </c>
      <c r="C1467" s="7" t="s">
        <v>1161</v>
      </c>
      <c r="D1467" s="7" t="s">
        <v>159</v>
      </c>
      <c r="E1467" s="5" t="s">
        <v>611</v>
      </c>
      <c r="F1467" s="5" t="str">
        <f>VLOOKUP(C1467,'[1]7、重新确认支持的项目列表'!$C:$E,2,FALSE)</f>
        <v>4401960C7N</v>
      </c>
      <c r="G1467" s="5">
        <f>IFERROR(VLOOKUP(C1467,'[2]企业经营情况表（市场监管局）'!R$1:S$23,2,FALSE),0)</f>
        <v>0</v>
      </c>
      <c r="H1467" s="5">
        <f>VLOOKUP(C1467,'[1]7、重新确认支持的项目列表'!$C:$E,3,FALSE)</f>
        <v>4379.6390000000001</v>
      </c>
      <c r="I1467" s="13">
        <v>12800</v>
      </c>
      <c r="J1467" s="17">
        <v>10000</v>
      </c>
      <c r="K1467" s="17">
        <v>12800</v>
      </c>
      <c r="L1467" s="23">
        <v>10000</v>
      </c>
    </row>
    <row r="1468" spans="1:12" ht="24">
      <c r="A1468" s="5">
        <v>1464</v>
      </c>
      <c r="B1468" s="6" t="s">
        <v>615</v>
      </c>
      <c r="C1468" s="7" t="s">
        <v>1162</v>
      </c>
      <c r="D1468" s="7" t="s">
        <v>159</v>
      </c>
      <c r="E1468" s="5" t="s">
        <v>611</v>
      </c>
      <c r="F1468" s="5" t="str">
        <f>VLOOKUP(C1468,'[1]7、重新确认支持的项目列表'!$C:$E,2,FALSE)</f>
        <v>4401963GT2</v>
      </c>
      <c r="G1468" s="5">
        <f>IFERROR(VLOOKUP(C1468,'[2]企业经营情况表（市场监管局）'!R$1:S$23,2,FALSE),0)</f>
        <v>0</v>
      </c>
      <c r="H1468" s="5">
        <f>VLOOKUP(C1468,'[1]7、重新确认支持的项目列表'!$C:$E,3,FALSE)</f>
        <v>0</v>
      </c>
      <c r="I1468" s="13">
        <v>12800</v>
      </c>
      <c r="J1468" s="17">
        <v>10000</v>
      </c>
      <c r="K1468" s="17">
        <v>12800</v>
      </c>
      <c r="L1468" s="23">
        <v>10000</v>
      </c>
    </row>
    <row r="1469" spans="1:12" ht="24">
      <c r="A1469" s="5">
        <v>1465</v>
      </c>
      <c r="B1469" s="6" t="s">
        <v>617</v>
      </c>
      <c r="C1469" s="7" t="s">
        <v>1163</v>
      </c>
      <c r="D1469" s="7" t="s">
        <v>159</v>
      </c>
      <c r="E1469" s="5" t="s">
        <v>611</v>
      </c>
      <c r="F1469" s="5" t="str">
        <f>VLOOKUP(C1469,'[1]7、重新确认支持的项目列表'!$C:$E,2,FALSE)</f>
        <v>无海关代码</v>
      </c>
      <c r="G1469" s="5">
        <f>IFERROR(VLOOKUP(C1469,'[2]企业经营情况表（市场监管局）'!R$1:S$23,2,FALSE),0)</f>
        <v>0</v>
      </c>
      <c r="H1469" s="5">
        <f>VLOOKUP(C1469,'[1]7、重新确认支持的项目列表'!$C:$E,3,FALSE)</f>
        <v>0</v>
      </c>
      <c r="I1469" s="13">
        <v>12800</v>
      </c>
      <c r="J1469" s="17">
        <v>10000</v>
      </c>
      <c r="K1469" s="17">
        <v>12800</v>
      </c>
      <c r="L1469" s="23">
        <v>10000</v>
      </c>
    </row>
    <row r="1470" spans="1:12" ht="24">
      <c r="A1470" s="5">
        <v>1466</v>
      </c>
      <c r="B1470" s="6" t="s">
        <v>615</v>
      </c>
      <c r="C1470" s="7" t="s">
        <v>1164</v>
      </c>
      <c r="D1470" s="7" t="s">
        <v>159</v>
      </c>
      <c r="E1470" s="5" t="s">
        <v>611</v>
      </c>
      <c r="F1470" s="5" t="str">
        <f>VLOOKUP(C1470,'[1]7、重新确认支持的项目列表'!$C:$E,2,FALSE)</f>
        <v>无海关代码</v>
      </c>
      <c r="G1470" s="5">
        <f>IFERROR(VLOOKUP(C1470,'[2]企业经营情况表（市场监管局）'!R$1:S$23,2,FALSE),0)</f>
        <v>0</v>
      </c>
      <c r="H1470" s="5">
        <f>VLOOKUP(C1470,'[1]7、重新确认支持的项目列表'!$C:$E,3,FALSE)</f>
        <v>0</v>
      </c>
      <c r="I1470" s="13">
        <v>12800</v>
      </c>
      <c r="J1470" s="17">
        <v>10000</v>
      </c>
      <c r="K1470" s="17">
        <v>12800</v>
      </c>
      <c r="L1470" s="23">
        <v>10000</v>
      </c>
    </row>
    <row r="1471" spans="1:12" ht="24">
      <c r="A1471" s="5">
        <v>1467</v>
      </c>
      <c r="B1471" s="6" t="s">
        <v>624</v>
      </c>
      <c r="C1471" s="7" t="s">
        <v>1165</v>
      </c>
      <c r="D1471" s="7" t="s">
        <v>159</v>
      </c>
      <c r="E1471" s="5" t="s">
        <v>611</v>
      </c>
      <c r="F1471" s="5" t="str">
        <f>VLOOKUP(C1471,'[1]7、重新确认支持的项目列表'!$C:$E,2,FALSE)</f>
        <v>4401963BTC</v>
      </c>
      <c r="G1471" s="5">
        <f>IFERROR(VLOOKUP(C1471,'[2]企业经营情况表（市场监管局）'!R$1:S$23,2,FALSE),0)</f>
        <v>0</v>
      </c>
      <c r="H1471" s="5">
        <f>VLOOKUP(C1471,'[1]7、重新确认支持的项目列表'!$C:$E,3,FALSE)</f>
        <v>2751.4787000000001</v>
      </c>
      <c r="I1471" s="13">
        <v>12800</v>
      </c>
      <c r="J1471" s="17">
        <v>10000</v>
      </c>
      <c r="K1471" s="17">
        <v>12800</v>
      </c>
      <c r="L1471" s="23">
        <v>10000</v>
      </c>
    </row>
    <row r="1472" spans="1:12" ht="24">
      <c r="A1472" s="5">
        <v>1468</v>
      </c>
      <c r="B1472" s="6" t="s">
        <v>618</v>
      </c>
      <c r="C1472" s="7" t="s">
        <v>1165</v>
      </c>
      <c r="D1472" s="7" t="s">
        <v>159</v>
      </c>
      <c r="E1472" s="5" t="s">
        <v>611</v>
      </c>
      <c r="F1472" s="5" t="str">
        <f>VLOOKUP(C1472,'[1]7、重新确认支持的项目列表'!$C:$E,2,FALSE)</f>
        <v>4401963BTC</v>
      </c>
      <c r="G1472" s="5">
        <f>IFERROR(VLOOKUP(C1472,'[2]企业经营情况表（市场监管局）'!R$1:S$23,2,FALSE),0)</f>
        <v>0</v>
      </c>
      <c r="H1472" s="5">
        <f>VLOOKUP(C1472,'[1]7、重新确认支持的项目列表'!$C:$E,3,FALSE)</f>
        <v>2751.4787000000001</v>
      </c>
      <c r="I1472" s="13">
        <v>12800</v>
      </c>
      <c r="J1472" s="17">
        <v>10000</v>
      </c>
      <c r="K1472" s="17">
        <v>12800</v>
      </c>
      <c r="L1472" s="23">
        <v>10000</v>
      </c>
    </row>
    <row r="1473" spans="1:12" ht="24">
      <c r="A1473" s="5">
        <v>1469</v>
      </c>
      <c r="B1473" s="6" t="s">
        <v>649</v>
      </c>
      <c r="C1473" s="7" t="s">
        <v>1165</v>
      </c>
      <c r="D1473" s="7" t="s">
        <v>159</v>
      </c>
      <c r="E1473" s="5" t="s">
        <v>611</v>
      </c>
      <c r="F1473" s="5" t="str">
        <f>VLOOKUP(C1473,'[1]7、重新确认支持的项目列表'!$C:$E,2,FALSE)</f>
        <v>4401963BTC</v>
      </c>
      <c r="G1473" s="5">
        <f>IFERROR(VLOOKUP(C1473,'[2]企业经营情况表（市场监管局）'!R$1:S$23,2,FALSE),0)</f>
        <v>0</v>
      </c>
      <c r="H1473" s="5">
        <f>VLOOKUP(C1473,'[1]7、重新确认支持的项目列表'!$C:$E,3,FALSE)</f>
        <v>2751.4787000000001</v>
      </c>
      <c r="I1473" s="13">
        <v>12800</v>
      </c>
      <c r="J1473" s="17">
        <v>10000</v>
      </c>
      <c r="K1473" s="17">
        <v>12800</v>
      </c>
      <c r="L1473" s="23">
        <v>10000</v>
      </c>
    </row>
    <row r="1474" spans="1:12" ht="24">
      <c r="A1474" s="5">
        <v>1470</v>
      </c>
      <c r="B1474" s="6" t="s">
        <v>685</v>
      </c>
      <c r="C1474" s="7" t="s">
        <v>1166</v>
      </c>
      <c r="D1474" s="7" t="s">
        <v>159</v>
      </c>
      <c r="E1474" s="5" t="s">
        <v>611</v>
      </c>
      <c r="F1474" s="5" t="str">
        <f>VLOOKUP(C1474,'[1]7、重新确认支持的项目列表'!$C:$E,2,FALSE)</f>
        <v>4401963E0X</v>
      </c>
      <c r="G1474" s="5">
        <f>IFERROR(VLOOKUP(C1474,'[2]企业经营情况表（市场监管局）'!R$1:S$23,2,FALSE),0)</f>
        <v>0</v>
      </c>
      <c r="H1474" s="5">
        <f>VLOOKUP(C1474,'[1]7、重新确认支持的项目列表'!$C:$E,3,FALSE)</f>
        <v>11.547000000000001</v>
      </c>
      <c r="I1474" s="13">
        <v>36800</v>
      </c>
      <c r="J1474" s="17">
        <v>10000</v>
      </c>
      <c r="K1474" s="17">
        <v>33800</v>
      </c>
      <c r="L1474" s="23">
        <v>10000</v>
      </c>
    </row>
    <row r="1475" spans="1:12" ht="24">
      <c r="A1475" s="5">
        <v>1471</v>
      </c>
      <c r="B1475" s="6" t="s">
        <v>954</v>
      </c>
      <c r="C1475" s="7" t="s">
        <v>1167</v>
      </c>
      <c r="D1475" s="7" t="s">
        <v>159</v>
      </c>
      <c r="E1475" s="5" t="s">
        <v>611</v>
      </c>
      <c r="F1475" s="5" t="str">
        <f>VLOOKUP(C1475,'[1]7、重新确认支持的项目列表'!$C:$E,2,FALSE)</f>
        <v>4401960MPX</v>
      </c>
      <c r="G1475" s="5">
        <f>IFERROR(VLOOKUP(C1475,'[2]企业经营情况表（市场监管局）'!R$1:S$23,2,FALSE),0)</f>
        <v>0</v>
      </c>
      <c r="H1475" s="5">
        <f>VLOOKUP(C1475,'[1]7、重新确认支持的项目列表'!$C:$E,3,FALSE)</f>
        <v>1813.0651</v>
      </c>
      <c r="I1475" s="13">
        <v>22000</v>
      </c>
      <c r="J1475" s="17">
        <v>10000</v>
      </c>
      <c r="K1475" s="17">
        <v>22000</v>
      </c>
      <c r="L1475" s="23">
        <v>10000</v>
      </c>
    </row>
    <row r="1476" spans="1:12" ht="24">
      <c r="A1476" s="5">
        <v>1472</v>
      </c>
      <c r="B1476" s="6" t="s">
        <v>646</v>
      </c>
      <c r="C1476" s="7" t="s">
        <v>1167</v>
      </c>
      <c r="D1476" s="7" t="s">
        <v>159</v>
      </c>
      <c r="E1476" s="5" t="s">
        <v>611</v>
      </c>
      <c r="F1476" s="5" t="str">
        <f>VLOOKUP(C1476,'[1]7、重新确认支持的项目列表'!$C:$E,2,FALSE)</f>
        <v>4401960MPX</v>
      </c>
      <c r="G1476" s="5">
        <f>IFERROR(VLOOKUP(C1476,'[2]企业经营情况表（市场监管局）'!R$1:S$23,2,FALSE),0)</f>
        <v>0</v>
      </c>
      <c r="H1476" s="5">
        <f>VLOOKUP(C1476,'[1]7、重新确认支持的项目列表'!$C:$E,3,FALSE)</f>
        <v>1813.0651</v>
      </c>
      <c r="I1476" s="13">
        <v>22000</v>
      </c>
      <c r="J1476" s="17">
        <v>10000</v>
      </c>
      <c r="K1476" s="17">
        <v>22000</v>
      </c>
      <c r="L1476" s="23">
        <v>10000</v>
      </c>
    </row>
    <row r="1477" spans="1:12" ht="24">
      <c r="A1477" s="5">
        <v>1473</v>
      </c>
      <c r="B1477" s="6" t="s">
        <v>627</v>
      </c>
      <c r="C1477" s="7" t="s">
        <v>1168</v>
      </c>
      <c r="D1477" s="7" t="s">
        <v>159</v>
      </c>
      <c r="E1477" s="5" t="s">
        <v>611</v>
      </c>
      <c r="F1477" s="5" t="str">
        <f>VLOOKUP(C1477,'[1]7、重新确认支持的项目列表'!$C:$E,2,FALSE)</f>
        <v>4401960GBK</v>
      </c>
      <c r="G1477" s="5">
        <f>IFERROR(VLOOKUP(C1477,'[2]企业经营情况表（市场监管局）'!R$1:S$23,2,FALSE),0)</f>
        <v>0</v>
      </c>
      <c r="H1477" s="5">
        <f>VLOOKUP(C1477,'[1]7、重新确认支持的项目列表'!$C:$E,3,FALSE)</f>
        <v>0</v>
      </c>
      <c r="I1477" s="13">
        <v>12800</v>
      </c>
      <c r="J1477" s="17">
        <v>10000</v>
      </c>
      <c r="K1477" s="17">
        <v>12800</v>
      </c>
      <c r="L1477" s="23">
        <v>10000</v>
      </c>
    </row>
    <row r="1478" spans="1:12" ht="24">
      <c r="A1478" s="5">
        <v>1474</v>
      </c>
      <c r="B1478" s="6" t="s">
        <v>624</v>
      </c>
      <c r="C1478" s="7" t="s">
        <v>1169</v>
      </c>
      <c r="D1478" s="7" t="s">
        <v>159</v>
      </c>
      <c r="E1478" s="5" t="s">
        <v>611</v>
      </c>
      <c r="F1478" s="5" t="str">
        <f>VLOOKUP(C1478,'[1]7、重新确认支持的项目列表'!$C:$E,2,FALSE)</f>
        <v>4401963DGY</v>
      </c>
      <c r="G1478" s="5">
        <f>IFERROR(VLOOKUP(C1478,'[2]企业经营情况表（市场监管局）'!R$1:S$23,2,FALSE),0)</f>
        <v>0</v>
      </c>
      <c r="H1478" s="5">
        <f>VLOOKUP(C1478,'[1]7、重新确认支持的项目列表'!$C:$E,3,FALSE)</f>
        <v>2400.6972000000001</v>
      </c>
      <c r="I1478" s="13">
        <v>12800</v>
      </c>
      <c r="J1478" s="17">
        <v>10000</v>
      </c>
      <c r="K1478" s="17">
        <v>12800</v>
      </c>
      <c r="L1478" s="23">
        <v>10000</v>
      </c>
    </row>
    <row r="1479" spans="1:12" ht="24">
      <c r="A1479" s="5">
        <v>1475</v>
      </c>
      <c r="B1479" s="6" t="s">
        <v>618</v>
      </c>
      <c r="C1479" s="7" t="s">
        <v>1169</v>
      </c>
      <c r="D1479" s="7" t="s">
        <v>159</v>
      </c>
      <c r="E1479" s="5" t="s">
        <v>611</v>
      </c>
      <c r="F1479" s="5" t="str">
        <f>VLOOKUP(C1479,'[1]7、重新确认支持的项目列表'!$C:$E,2,FALSE)</f>
        <v>4401963DGY</v>
      </c>
      <c r="G1479" s="5">
        <f>IFERROR(VLOOKUP(C1479,'[2]企业经营情况表（市场监管局）'!R$1:S$23,2,FALSE),0)</f>
        <v>0</v>
      </c>
      <c r="H1479" s="5">
        <f>VLOOKUP(C1479,'[1]7、重新确认支持的项目列表'!$C:$E,3,FALSE)</f>
        <v>2400.6972000000001</v>
      </c>
      <c r="I1479" s="13">
        <v>12800</v>
      </c>
      <c r="J1479" s="17">
        <v>10000</v>
      </c>
      <c r="K1479" s="17">
        <v>12800</v>
      </c>
      <c r="L1479" s="23">
        <v>10000</v>
      </c>
    </row>
    <row r="1480" spans="1:12" ht="24">
      <c r="A1480" s="5">
        <v>1476</v>
      </c>
      <c r="B1480" s="6" t="s">
        <v>649</v>
      </c>
      <c r="C1480" s="7" t="s">
        <v>1169</v>
      </c>
      <c r="D1480" s="7" t="s">
        <v>159</v>
      </c>
      <c r="E1480" s="5" t="s">
        <v>611</v>
      </c>
      <c r="F1480" s="5" t="str">
        <f>VLOOKUP(C1480,'[1]7、重新确认支持的项目列表'!$C:$E,2,FALSE)</f>
        <v>4401963DGY</v>
      </c>
      <c r="G1480" s="5">
        <f>IFERROR(VLOOKUP(C1480,'[2]企业经营情况表（市场监管局）'!R$1:S$23,2,FALSE),0)</f>
        <v>0</v>
      </c>
      <c r="H1480" s="5">
        <f>VLOOKUP(C1480,'[1]7、重新确认支持的项目列表'!$C:$E,3,FALSE)</f>
        <v>2400.6972000000001</v>
      </c>
      <c r="I1480" s="13">
        <v>12800</v>
      </c>
      <c r="J1480" s="17">
        <v>10000</v>
      </c>
      <c r="K1480" s="17">
        <v>12800</v>
      </c>
      <c r="L1480" s="23">
        <v>10000</v>
      </c>
    </row>
    <row r="1481" spans="1:12" ht="24">
      <c r="A1481" s="5">
        <v>1477</v>
      </c>
      <c r="B1481" s="6" t="s">
        <v>615</v>
      </c>
      <c r="C1481" s="7" t="s">
        <v>1170</v>
      </c>
      <c r="D1481" s="7" t="s">
        <v>159</v>
      </c>
      <c r="E1481" s="5" t="s">
        <v>611</v>
      </c>
      <c r="F1481" s="5" t="str">
        <f>VLOOKUP(C1481,'[1]7、重新确认支持的项目列表'!$C:$E,2,FALSE)</f>
        <v>4401963G0L</v>
      </c>
      <c r="G1481" s="5">
        <f>IFERROR(VLOOKUP(C1481,'[2]企业经营情况表（市场监管局）'!R$1:S$23,2,FALSE),0)</f>
        <v>0</v>
      </c>
      <c r="H1481" s="5">
        <f>VLOOKUP(C1481,'[1]7、重新确认支持的项目列表'!$C:$E,3,FALSE)</f>
        <v>0</v>
      </c>
      <c r="I1481" s="13">
        <v>12800</v>
      </c>
      <c r="J1481" s="17">
        <v>10000</v>
      </c>
      <c r="K1481" s="17">
        <v>12800</v>
      </c>
      <c r="L1481" s="23">
        <v>10000</v>
      </c>
    </row>
    <row r="1482" spans="1:12" ht="24">
      <c r="A1482" s="5">
        <v>1478</v>
      </c>
      <c r="B1482" s="6" t="s">
        <v>617</v>
      </c>
      <c r="C1482" s="7" t="s">
        <v>1171</v>
      </c>
      <c r="D1482" s="7" t="s">
        <v>159</v>
      </c>
      <c r="E1482" s="5" t="s">
        <v>611</v>
      </c>
      <c r="F1482" s="5" t="str">
        <f>VLOOKUP(C1482,'[1]7、重新确认支持的项目列表'!$C:$E,2,FALSE)</f>
        <v>4401960K7P</v>
      </c>
      <c r="G1482" s="5">
        <f>IFERROR(VLOOKUP(C1482,'[2]企业经营情况表（市场监管局）'!R$1:S$23,2,FALSE),0)</f>
        <v>0</v>
      </c>
      <c r="H1482" s="5">
        <f>VLOOKUP(C1482,'[1]7、重新确认支持的项目列表'!$C:$E,3,FALSE)</f>
        <v>7.1361999999999997</v>
      </c>
      <c r="I1482" s="13">
        <v>12800</v>
      </c>
      <c r="J1482" s="17">
        <v>10000</v>
      </c>
      <c r="K1482" s="17">
        <v>12800</v>
      </c>
      <c r="L1482" s="23">
        <v>10000</v>
      </c>
    </row>
    <row r="1483" spans="1:12" ht="24">
      <c r="A1483" s="5">
        <v>1479</v>
      </c>
      <c r="B1483" s="6" t="s">
        <v>624</v>
      </c>
      <c r="C1483" s="7" t="s">
        <v>1172</v>
      </c>
      <c r="D1483" s="7" t="s">
        <v>159</v>
      </c>
      <c r="E1483" s="5" t="s">
        <v>611</v>
      </c>
      <c r="F1483" s="5" t="str">
        <f>VLOOKUP(C1483,'[1]7、重新确认支持的项目列表'!$C:$E,2,FALSE)</f>
        <v>4401960QC4</v>
      </c>
      <c r="G1483" s="5">
        <f>IFERROR(VLOOKUP(C1483,'[2]企业经营情况表（市场监管局）'!R$1:S$23,2,FALSE),0)</f>
        <v>0</v>
      </c>
      <c r="H1483" s="5">
        <f>VLOOKUP(C1483,'[1]7、重新确认支持的项目列表'!$C:$E,3,FALSE)</f>
        <v>396.65949999999998</v>
      </c>
      <c r="I1483" s="13">
        <v>12800</v>
      </c>
      <c r="J1483" s="17">
        <v>10000</v>
      </c>
      <c r="K1483" s="17">
        <v>12800</v>
      </c>
      <c r="L1483" s="23">
        <v>10000</v>
      </c>
    </row>
    <row r="1484" spans="1:12" ht="24">
      <c r="A1484" s="5">
        <v>1480</v>
      </c>
      <c r="B1484" s="6" t="s">
        <v>649</v>
      </c>
      <c r="C1484" s="7" t="s">
        <v>1172</v>
      </c>
      <c r="D1484" s="7" t="s">
        <v>159</v>
      </c>
      <c r="E1484" s="5" t="s">
        <v>611</v>
      </c>
      <c r="F1484" s="5" t="str">
        <f>VLOOKUP(C1484,'[1]7、重新确认支持的项目列表'!$C:$E,2,FALSE)</f>
        <v>4401960QC4</v>
      </c>
      <c r="G1484" s="5">
        <f>IFERROR(VLOOKUP(C1484,'[2]企业经营情况表（市场监管局）'!R$1:S$23,2,FALSE),0)</f>
        <v>0</v>
      </c>
      <c r="H1484" s="5">
        <f>VLOOKUP(C1484,'[1]7、重新确认支持的项目列表'!$C:$E,3,FALSE)</f>
        <v>396.65949999999998</v>
      </c>
      <c r="I1484" s="13">
        <v>12800</v>
      </c>
      <c r="J1484" s="17">
        <v>10000</v>
      </c>
      <c r="K1484" s="17">
        <v>12800</v>
      </c>
      <c r="L1484" s="23">
        <v>10000</v>
      </c>
    </row>
    <row r="1485" spans="1:12" ht="24">
      <c r="A1485" s="5">
        <v>1481</v>
      </c>
      <c r="B1485" s="6" t="s">
        <v>613</v>
      </c>
      <c r="C1485" s="7" t="s">
        <v>1173</v>
      </c>
      <c r="D1485" s="7" t="s">
        <v>159</v>
      </c>
      <c r="E1485" s="5" t="s">
        <v>611</v>
      </c>
      <c r="F1485" s="5" t="str">
        <f>VLOOKUP(C1485,'[1]7、重新确认支持的项目列表'!$C:$E,2,FALSE)</f>
        <v>4401963CDQ</v>
      </c>
      <c r="G1485" s="5">
        <f>IFERROR(VLOOKUP(C1485,'[2]企业经营情况表（市场监管局）'!R$1:S$23,2,FALSE),0)</f>
        <v>0</v>
      </c>
      <c r="H1485" s="5">
        <f>VLOOKUP(C1485,'[1]7、重新确认支持的项目列表'!$C:$E,3,FALSE)</f>
        <v>5310.2295000000004</v>
      </c>
      <c r="I1485" s="13">
        <v>12800</v>
      </c>
      <c r="J1485" s="17">
        <v>10000</v>
      </c>
      <c r="K1485" s="17">
        <v>12800</v>
      </c>
      <c r="L1485" s="23">
        <v>10000</v>
      </c>
    </row>
    <row r="1486" spans="1:12" ht="24">
      <c r="A1486" s="5">
        <v>1482</v>
      </c>
      <c r="B1486" s="6" t="s">
        <v>649</v>
      </c>
      <c r="C1486" s="7" t="s">
        <v>1173</v>
      </c>
      <c r="D1486" s="7" t="s">
        <v>159</v>
      </c>
      <c r="E1486" s="5" t="s">
        <v>611</v>
      </c>
      <c r="F1486" s="5" t="str">
        <f>VLOOKUP(C1486,'[1]7、重新确认支持的项目列表'!$C:$E,2,FALSE)</f>
        <v>4401963CDQ</v>
      </c>
      <c r="G1486" s="5">
        <f>IFERROR(VLOOKUP(C1486,'[2]企业经营情况表（市场监管局）'!R$1:S$23,2,FALSE),0)</f>
        <v>0</v>
      </c>
      <c r="H1486" s="5">
        <f>VLOOKUP(C1486,'[1]7、重新确认支持的项目列表'!$C:$E,3,FALSE)</f>
        <v>5310.2295000000004</v>
      </c>
      <c r="I1486" s="13">
        <v>12800</v>
      </c>
      <c r="J1486" s="17">
        <v>10000</v>
      </c>
      <c r="K1486" s="17">
        <v>12800</v>
      </c>
      <c r="L1486" s="23">
        <v>10000</v>
      </c>
    </row>
    <row r="1487" spans="1:12" ht="24">
      <c r="A1487" s="5">
        <v>1483</v>
      </c>
      <c r="B1487" s="6" t="s">
        <v>624</v>
      </c>
      <c r="C1487" s="7" t="s">
        <v>1174</v>
      </c>
      <c r="D1487" s="7" t="s">
        <v>159</v>
      </c>
      <c r="E1487" s="5" t="s">
        <v>611</v>
      </c>
      <c r="F1487" s="5" t="str">
        <f>VLOOKUP(C1487,'[1]7、重新确认支持的项目列表'!$C:$E,2,FALSE)</f>
        <v>无海关代码</v>
      </c>
      <c r="G1487" s="5">
        <f>IFERROR(VLOOKUP(C1487,'[2]企业经营情况表（市场监管局）'!R$1:S$23,2,FALSE),0)</f>
        <v>0</v>
      </c>
      <c r="H1487" s="5">
        <f>VLOOKUP(C1487,'[1]7、重新确认支持的项目列表'!$C:$E,3,FALSE)</f>
        <v>0</v>
      </c>
      <c r="I1487" s="13">
        <v>12800</v>
      </c>
      <c r="J1487" s="17">
        <v>10000</v>
      </c>
      <c r="K1487" s="17">
        <v>12800</v>
      </c>
      <c r="L1487" s="23">
        <v>10000</v>
      </c>
    </row>
    <row r="1488" spans="1:12">
      <c r="A1488" s="5">
        <v>1484</v>
      </c>
      <c r="B1488" s="6" t="s">
        <v>624</v>
      </c>
      <c r="C1488" s="7" t="s">
        <v>1175</v>
      </c>
      <c r="D1488" s="7" t="s">
        <v>159</v>
      </c>
      <c r="E1488" s="5" t="s">
        <v>611</v>
      </c>
      <c r="F1488" s="5">
        <f>VLOOKUP(C1488,'[1]7、重新确认支持的项目列表'!$C:$E,2,FALSE)</f>
        <v>4451964042</v>
      </c>
      <c r="G1488" s="5">
        <f>IFERROR(VLOOKUP(C1488,'[2]企业经营情况表（市场监管局）'!R$1:S$23,2,FALSE),0)</f>
        <v>0</v>
      </c>
      <c r="H1488" s="5">
        <f>VLOOKUP(C1488,'[1]7、重新确认支持的项目列表'!$C:$E,3,FALSE)</f>
        <v>0</v>
      </c>
      <c r="I1488" s="13">
        <v>12800</v>
      </c>
      <c r="J1488" s="17">
        <v>10000</v>
      </c>
      <c r="K1488" s="17">
        <v>12800</v>
      </c>
      <c r="L1488" s="23">
        <v>10000</v>
      </c>
    </row>
    <row r="1489" spans="1:12">
      <c r="A1489" s="5">
        <v>1485</v>
      </c>
      <c r="B1489" s="6" t="s">
        <v>648</v>
      </c>
      <c r="C1489" s="7" t="s">
        <v>1176</v>
      </c>
      <c r="D1489" s="7" t="s">
        <v>159</v>
      </c>
      <c r="E1489" s="5" t="s">
        <v>611</v>
      </c>
      <c r="F1489" s="5">
        <f>VLOOKUP(C1489,'[1]7、重新确认支持的项目列表'!$C:$E,2,FALSE)</f>
        <v>4451966350</v>
      </c>
      <c r="G1489" s="5">
        <f>IFERROR(VLOOKUP(C1489,'[2]企业经营情况表（市场监管局）'!R$1:S$23,2,FALSE),0)</f>
        <v>0</v>
      </c>
      <c r="H1489" s="5">
        <v>0</v>
      </c>
      <c r="I1489" s="13">
        <v>24267</v>
      </c>
      <c r="J1489" s="17">
        <v>10000</v>
      </c>
      <c r="K1489" s="17">
        <v>24267</v>
      </c>
      <c r="L1489" s="23">
        <v>10000</v>
      </c>
    </row>
    <row r="1490" spans="1:12" ht="24">
      <c r="A1490" s="5">
        <v>1486</v>
      </c>
      <c r="B1490" s="6" t="s">
        <v>625</v>
      </c>
      <c r="C1490" s="7" t="s">
        <v>1177</v>
      </c>
      <c r="D1490" s="7" t="s">
        <v>159</v>
      </c>
      <c r="E1490" s="5" t="s">
        <v>611</v>
      </c>
      <c r="F1490" s="5">
        <f>VLOOKUP(C1490,'[1]7、重新确认支持的项目列表'!$C:$E,2,FALSE)</f>
        <v>4451966847</v>
      </c>
      <c r="G1490" s="5">
        <f>IFERROR(VLOOKUP(C1490,'[2]企业经营情况表（市场监管局）'!R$1:S$23,2,FALSE),0)</f>
        <v>0</v>
      </c>
      <c r="H1490" s="5">
        <f>VLOOKUP(C1490,'[1]7、重新确认支持的项目列表'!$C:$E,3,FALSE)</f>
        <v>0</v>
      </c>
      <c r="I1490" s="13">
        <v>19400</v>
      </c>
      <c r="J1490" s="17">
        <v>10000</v>
      </c>
      <c r="K1490" s="17">
        <v>19400</v>
      </c>
      <c r="L1490" s="23">
        <v>10000</v>
      </c>
    </row>
    <row r="1491" spans="1:12" ht="24">
      <c r="A1491" s="5">
        <v>1487</v>
      </c>
      <c r="B1491" s="6" t="s">
        <v>624</v>
      </c>
      <c r="C1491" s="7" t="s">
        <v>1178</v>
      </c>
      <c r="D1491" s="7" t="s">
        <v>159</v>
      </c>
      <c r="E1491" s="5" t="s">
        <v>611</v>
      </c>
      <c r="F1491" s="5" t="str">
        <f>VLOOKUP(C1491,'[1]7、重新确认支持的项目列表'!$C:$E,2,FALSE)</f>
        <v>无海关代码</v>
      </c>
      <c r="G1491" s="5">
        <f>IFERROR(VLOOKUP(C1491,'[2]企业经营情况表（市场监管局）'!R$1:S$23,2,FALSE),0)</f>
        <v>0</v>
      </c>
      <c r="H1491" s="5">
        <f>VLOOKUP(C1491,'[1]7、重新确认支持的项目列表'!$C:$E,3,FALSE)</f>
        <v>0</v>
      </c>
      <c r="I1491" s="13">
        <v>12800</v>
      </c>
      <c r="J1491" s="17">
        <v>10000</v>
      </c>
      <c r="K1491" s="17">
        <v>12800</v>
      </c>
      <c r="L1491" s="23">
        <v>10000</v>
      </c>
    </row>
    <row r="1492" spans="1:12" ht="24">
      <c r="A1492" s="5">
        <v>1488</v>
      </c>
      <c r="B1492" s="6" t="s">
        <v>624</v>
      </c>
      <c r="C1492" s="7" t="s">
        <v>1179</v>
      </c>
      <c r="D1492" s="7" t="s">
        <v>159</v>
      </c>
      <c r="E1492" s="5" t="s">
        <v>611</v>
      </c>
      <c r="F1492" s="5" t="str">
        <f>VLOOKUP(C1492,'[1]7、重新确认支持的项目列表'!$C:$E,2,FALSE)</f>
        <v>440196912W</v>
      </c>
      <c r="G1492" s="5">
        <f>IFERROR(VLOOKUP(C1492,'[2]企业经营情况表（市场监管局）'!R$1:S$23,2,FALSE),0)</f>
        <v>0</v>
      </c>
      <c r="H1492" s="5">
        <f>VLOOKUP(C1492,'[1]7、重新确认支持的项目列表'!$C:$E,3,FALSE)</f>
        <v>216.8552</v>
      </c>
      <c r="I1492" s="13">
        <v>12800</v>
      </c>
      <c r="J1492" s="17">
        <v>10000</v>
      </c>
      <c r="K1492" s="17">
        <v>12800</v>
      </c>
      <c r="L1492" s="23">
        <v>10000</v>
      </c>
    </row>
    <row r="1493" spans="1:12" ht="24">
      <c r="A1493" s="5">
        <v>1489</v>
      </c>
      <c r="B1493" s="6" t="s">
        <v>649</v>
      </c>
      <c r="C1493" s="7" t="s">
        <v>1179</v>
      </c>
      <c r="D1493" s="7" t="s">
        <v>159</v>
      </c>
      <c r="E1493" s="5" t="s">
        <v>611</v>
      </c>
      <c r="F1493" s="5" t="str">
        <f>VLOOKUP(C1493,'[1]7、重新确认支持的项目列表'!$C:$E,2,FALSE)</f>
        <v>440196912W</v>
      </c>
      <c r="G1493" s="5">
        <f>IFERROR(VLOOKUP(C1493,'[2]企业经营情况表（市场监管局）'!R$1:S$23,2,FALSE),0)</f>
        <v>0</v>
      </c>
      <c r="H1493" s="5">
        <f>VLOOKUP(C1493,'[1]7、重新确认支持的项目列表'!$C:$E,3,FALSE)</f>
        <v>216.8552</v>
      </c>
      <c r="I1493" s="13">
        <v>12800</v>
      </c>
      <c r="J1493" s="17">
        <v>10000</v>
      </c>
      <c r="K1493" s="17">
        <v>12800</v>
      </c>
      <c r="L1493" s="23">
        <v>10000</v>
      </c>
    </row>
    <row r="1494" spans="1:12" ht="24">
      <c r="A1494" s="5">
        <v>1490</v>
      </c>
      <c r="B1494" s="6" t="s">
        <v>613</v>
      </c>
      <c r="C1494" s="7" t="s">
        <v>1180</v>
      </c>
      <c r="D1494" s="7" t="s">
        <v>159</v>
      </c>
      <c r="E1494" s="5" t="s">
        <v>611</v>
      </c>
      <c r="F1494" s="5" t="str">
        <f>VLOOKUP(C1494,'[1]7、重新确认支持的项目列表'!$C:$E,2,FALSE)</f>
        <v>无海关代码</v>
      </c>
      <c r="G1494" s="5">
        <f>IFERROR(VLOOKUP(C1494,'[2]企业经营情况表（市场监管局）'!R$1:S$23,2,FALSE),0)</f>
        <v>0</v>
      </c>
      <c r="H1494" s="5">
        <f>VLOOKUP(C1494,'[1]7、重新确认支持的项目列表'!$C:$E,3,FALSE)</f>
        <v>0</v>
      </c>
      <c r="I1494" s="13">
        <v>12800</v>
      </c>
      <c r="J1494" s="17">
        <v>10000</v>
      </c>
      <c r="K1494" s="17">
        <v>12800</v>
      </c>
      <c r="L1494" s="23">
        <v>10000</v>
      </c>
    </row>
    <row r="1495" spans="1:12" ht="24">
      <c r="A1495" s="5">
        <v>1491</v>
      </c>
      <c r="B1495" s="6" t="s">
        <v>617</v>
      </c>
      <c r="C1495" s="7" t="s">
        <v>1181</v>
      </c>
      <c r="D1495" s="7" t="s">
        <v>159</v>
      </c>
      <c r="E1495" s="5" t="s">
        <v>611</v>
      </c>
      <c r="F1495" s="5" t="str">
        <f>VLOOKUP(C1495,'[1]7、重新确认支持的项目列表'!$C:$E,2,FALSE)</f>
        <v>4401963JR8</v>
      </c>
      <c r="G1495" s="5">
        <f>IFERROR(VLOOKUP(C1495,'[2]企业经营情况表（市场监管局）'!R$1:S$23,2,FALSE),0)</f>
        <v>0</v>
      </c>
      <c r="H1495" s="5">
        <f>VLOOKUP(C1495,'[1]7、重新确认支持的项目列表'!$C:$E,3,FALSE)</f>
        <v>0</v>
      </c>
      <c r="I1495" s="13">
        <v>12800</v>
      </c>
      <c r="J1495" s="17">
        <v>10000</v>
      </c>
      <c r="K1495" s="17">
        <v>12800</v>
      </c>
      <c r="L1495" s="23">
        <v>10000</v>
      </c>
    </row>
    <row r="1496" spans="1:12" ht="24">
      <c r="A1496" s="5">
        <v>1492</v>
      </c>
      <c r="B1496" s="6" t="s">
        <v>674</v>
      </c>
      <c r="C1496" s="7" t="s">
        <v>449</v>
      </c>
      <c r="D1496" s="7" t="s">
        <v>159</v>
      </c>
      <c r="E1496" s="5" t="s">
        <v>611</v>
      </c>
      <c r="F1496" s="5" t="str">
        <f>VLOOKUP(C1496,'[1]7、重新确认支持的项目列表'!$C:$E,2,FALSE)</f>
        <v>4401960H49</v>
      </c>
      <c r="G1496" s="5">
        <f>IFERROR(VLOOKUP(C1496,'[2]企业经营情况表（市场监管局）'!R$1:S$23,2,FALSE),0)</f>
        <v>0</v>
      </c>
      <c r="H1496" s="5">
        <f>VLOOKUP(C1496,'[1]7、重新确认支持的项目列表'!$C:$E,3,FALSE)</f>
        <v>7878.8226999999997</v>
      </c>
      <c r="I1496" s="13">
        <v>33800</v>
      </c>
      <c r="J1496" s="17">
        <v>10000</v>
      </c>
      <c r="K1496" s="17">
        <v>30800</v>
      </c>
      <c r="L1496" s="23">
        <v>10000</v>
      </c>
    </row>
    <row r="1497" spans="1:12" ht="24">
      <c r="A1497" s="5">
        <v>1493</v>
      </c>
      <c r="B1497" s="6" t="s">
        <v>673</v>
      </c>
      <c r="C1497" s="7" t="s">
        <v>449</v>
      </c>
      <c r="D1497" s="7" t="s">
        <v>159</v>
      </c>
      <c r="E1497" s="5" t="s">
        <v>611</v>
      </c>
      <c r="F1497" s="5" t="str">
        <f>VLOOKUP(C1497,'[1]7、重新确认支持的项目列表'!$C:$E,2,FALSE)</f>
        <v>4401960H49</v>
      </c>
      <c r="G1497" s="5">
        <f>IFERROR(VLOOKUP(C1497,'[2]企业经营情况表（市场监管局）'!R$1:S$23,2,FALSE),0)</f>
        <v>0</v>
      </c>
      <c r="H1497" s="5">
        <f>VLOOKUP(C1497,'[1]7、重新确认支持的项目列表'!$C:$E,3,FALSE)</f>
        <v>7878.8226999999997</v>
      </c>
      <c r="I1497" s="13">
        <v>33800</v>
      </c>
      <c r="J1497" s="17">
        <v>10000</v>
      </c>
      <c r="K1497" s="17">
        <v>30800</v>
      </c>
      <c r="L1497" s="23">
        <v>10000</v>
      </c>
    </row>
    <row r="1498" spans="1:12" ht="24">
      <c r="A1498" s="5">
        <v>1494</v>
      </c>
      <c r="B1498" s="6" t="s">
        <v>617</v>
      </c>
      <c r="C1498" s="7" t="s">
        <v>1182</v>
      </c>
      <c r="D1498" s="7" t="s">
        <v>159</v>
      </c>
      <c r="E1498" s="5" t="s">
        <v>611</v>
      </c>
      <c r="F1498" s="5" t="str">
        <f>VLOOKUP(C1498,'[1]7、重新确认支持的项目列表'!$C:$E,2,FALSE)</f>
        <v>4401960NMN</v>
      </c>
      <c r="G1498" s="5">
        <f>IFERROR(VLOOKUP(C1498,'[2]企业经营情况表（市场监管局）'!R$1:S$23,2,FALSE),0)</f>
        <v>0</v>
      </c>
      <c r="H1498" s="5">
        <f>VLOOKUP(C1498,'[1]7、重新确认支持的项目列表'!$C:$E,3,FALSE)</f>
        <v>0</v>
      </c>
      <c r="I1498" s="13">
        <v>12800</v>
      </c>
      <c r="J1498" s="17">
        <v>10000</v>
      </c>
      <c r="K1498" s="17">
        <v>12800</v>
      </c>
      <c r="L1498" s="23">
        <v>10000</v>
      </c>
    </row>
    <row r="1499" spans="1:12" ht="24">
      <c r="A1499" s="5">
        <v>1495</v>
      </c>
      <c r="B1499" s="6" t="s">
        <v>624</v>
      </c>
      <c r="C1499" s="7" t="s">
        <v>1183</v>
      </c>
      <c r="D1499" s="7" t="s">
        <v>159</v>
      </c>
      <c r="E1499" s="5" t="s">
        <v>611</v>
      </c>
      <c r="F1499" s="5" t="str">
        <f>VLOOKUP(C1499,'[1]7、重新确认支持的项目列表'!$C:$E,2,FALSE)</f>
        <v>4401960WUY</v>
      </c>
      <c r="G1499" s="5">
        <f>IFERROR(VLOOKUP(C1499,'[2]企业经营情况表（市场监管局）'!R$1:S$23,2,FALSE),0)</f>
        <v>0</v>
      </c>
      <c r="H1499" s="5">
        <f>VLOOKUP(C1499,'[1]7、重新确认支持的项目列表'!$C:$E,3,FALSE)</f>
        <v>0</v>
      </c>
      <c r="I1499" s="13">
        <v>12800</v>
      </c>
      <c r="J1499" s="17">
        <v>10000</v>
      </c>
      <c r="K1499" s="17">
        <v>12800</v>
      </c>
      <c r="L1499" s="23">
        <v>10000</v>
      </c>
    </row>
    <row r="1500" spans="1:12" ht="36">
      <c r="A1500" s="5">
        <v>1496</v>
      </c>
      <c r="B1500" s="6" t="s">
        <v>985</v>
      </c>
      <c r="C1500" s="7" t="s">
        <v>1184</v>
      </c>
      <c r="D1500" s="7" t="s">
        <v>159</v>
      </c>
      <c r="E1500" s="5" t="s">
        <v>611</v>
      </c>
      <c r="F1500" s="5" t="str">
        <f>VLOOKUP(C1500,'[1]7、重新确认支持的项目列表'!$C:$E,2,FALSE)</f>
        <v>4401960R3G</v>
      </c>
      <c r="G1500" s="5">
        <f>IFERROR(VLOOKUP(C1500,'[2]企业经营情况表（市场监管局）'!R$1:S$23,2,FALSE),0)</f>
        <v>0</v>
      </c>
      <c r="H1500" s="5">
        <f>VLOOKUP(C1500,'[1]7、重新确认支持的项目列表'!$C:$E,3,FALSE)</f>
        <v>0</v>
      </c>
      <c r="I1500" s="13">
        <v>19800</v>
      </c>
      <c r="J1500" s="17">
        <v>10000</v>
      </c>
      <c r="K1500" s="17">
        <v>19800</v>
      </c>
      <c r="L1500" s="23">
        <v>10000</v>
      </c>
    </row>
    <row r="1501" spans="1:12" ht="24">
      <c r="A1501" s="5">
        <v>1497</v>
      </c>
      <c r="B1501" s="6" t="s">
        <v>646</v>
      </c>
      <c r="C1501" s="7" t="s">
        <v>1185</v>
      </c>
      <c r="D1501" s="7" t="s">
        <v>159</v>
      </c>
      <c r="E1501" s="5" t="s">
        <v>611</v>
      </c>
      <c r="F1501" s="5" t="str">
        <f>VLOOKUP(C1501,'[1]7、重新确认支持的项目列表'!$C:$E,2,FALSE)</f>
        <v>4401960PZN</v>
      </c>
      <c r="G1501" s="5">
        <f>IFERROR(VLOOKUP(C1501,'[2]企业经营情况表（市场监管局）'!R$1:S$23,2,FALSE),0)</f>
        <v>0</v>
      </c>
      <c r="H1501" s="5">
        <f>VLOOKUP(C1501,'[1]7、重新确认支持的项目列表'!$C:$E,3,FALSE)</f>
        <v>2.8187000000000002</v>
      </c>
      <c r="I1501" s="13">
        <v>22000</v>
      </c>
      <c r="J1501" s="17">
        <v>10000</v>
      </c>
      <c r="K1501" s="17">
        <v>22000</v>
      </c>
      <c r="L1501" s="23">
        <v>10000</v>
      </c>
    </row>
    <row r="1502" spans="1:12" ht="24">
      <c r="A1502" s="5">
        <v>1498</v>
      </c>
      <c r="B1502" s="6" t="s">
        <v>648</v>
      </c>
      <c r="C1502" s="7" t="s">
        <v>1185</v>
      </c>
      <c r="D1502" s="7" t="s">
        <v>159</v>
      </c>
      <c r="E1502" s="5" t="s">
        <v>611</v>
      </c>
      <c r="F1502" s="5" t="str">
        <f>VLOOKUP(C1502,'[1]7、重新确认支持的项目列表'!$C:$E,2,FALSE)</f>
        <v>4401960PZN</v>
      </c>
      <c r="G1502" s="5">
        <f>IFERROR(VLOOKUP(C1502,'[2]企业经营情况表（市场监管局）'!R$1:S$23,2,FALSE),0)</f>
        <v>0</v>
      </c>
      <c r="H1502" s="5">
        <f>VLOOKUP(C1502,'[1]7、重新确认支持的项目列表'!$C:$E,3,FALSE)</f>
        <v>2.8187000000000002</v>
      </c>
      <c r="I1502" s="13">
        <v>22000</v>
      </c>
      <c r="J1502" s="17">
        <v>10000</v>
      </c>
      <c r="K1502" s="17">
        <v>22000</v>
      </c>
      <c r="L1502" s="23">
        <v>10000</v>
      </c>
    </row>
    <row r="1503" spans="1:12" ht="24">
      <c r="A1503" s="5">
        <v>1499</v>
      </c>
      <c r="B1503" s="6" t="s">
        <v>648</v>
      </c>
      <c r="C1503" s="7" t="s">
        <v>1186</v>
      </c>
      <c r="D1503" s="7" t="s">
        <v>159</v>
      </c>
      <c r="E1503" s="5" t="s">
        <v>611</v>
      </c>
      <c r="F1503" s="5" t="str">
        <f>VLOOKUP(C1503,'[1]7、重新确认支持的项目列表'!$C:$E,2,FALSE)</f>
        <v>4401963K1B</v>
      </c>
      <c r="G1503" s="5">
        <f>IFERROR(VLOOKUP(C1503,'[2]企业经营情况表（市场监管局）'!R$1:S$23,2,FALSE),0)</f>
        <v>0</v>
      </c>
      <c r="H1503" s="5">
        <f>VLOOKUP(C1503,'[1]7、重新确认支持的项目列表'!$C:$E,3,FALSE)</f>
        <v>8807.1795000000002</v>
      </c>
      <c r="I1503" s="13">
        <v>21933</v>
      </c>
      <c r="J1503" s="17">
        <v>10000</v>
      </c>
      <c r="K1503" s="17">
        <v>21933</v>
      </c>
      <c r="L1503" s="23">
        <v>10000</v>
      </c>
    </row>
    <row r="1504" spans="1:12" ht="24">
      <c r="A1504" s="5">
        <v>1500</v>
      </c>
      <c r="B1504" s="6" t="s">
        <v>609</v>
      </c>
      <c r="C1504" s="7" t="s">
        <v>1186</v>
      </c>
      <c r="D1504" s="7" t="s">
        <v>159</v>
      </c>
      <c r="E1504" s="5" t="s">
        <v>611</v>
      </c>
      <c r="F1504" s="5" t="str">
        <f>VLOOKUP(C1504,'[1]7、重新确认支持的项目列表'!$C:$E,2,FALSE)</f>
        <v>4401963K1B</v>
      </c>
      <c r="G1504" s="5">
        <f>IFERROR(VLOOKUP(C1504,'[2]企业经营情况表（市场监管局）'!R$1:S$23,2,FALSE),0)</f>
        <v>0</v>
      </c>
      <c r="H1504" s="5">
        <f>VLOOKUP(C1504,'[1]7、重新确认支持的项目列表'!$C:$E,3,FALSE)</f>
        <v>8807.1795000000002</v>
      </c>
      <c r="I1504" s="13">
        <v>21933</v>
      </c>
      <c r="J1504" s="17">
        <v>10000</v>
      </c>
      <c r="K1504" s="17">
        <v>21933</v>
      </c>
      <c r="L1504" s="23">
        <v>10000</v>
      </c>
    </row>
    <row r="1505" spans="1:12" ht="24">
      <c r="A1505" s="5">
        <v>1501</v>
      </c>
      <c r="B1505" s="6" t="s">
        <v>624</v>
      </c>
      <c r="C1505" s="7" t="s">
        <v>1187</v>
      </c>
      <c r="D1505" s="7" t="s">
        <v>159</v>
      </c>
      <c r="E1505" s="5" t="s">
        <v>611</v>
      </c>
      <c r="F1505" s="5" t="str">
        <f>VLOOKUP(C1505,'[1]7、重新确认支持的项目列表'!$C:$E,2,FALSE)</f>
        <v>4401960ESN</v>
      </c>
      <c r="G1505" s="5">
        <f>IFERROR(VLOOKUP(C1505,'[2]企业经营情况表（市场监管局）'!R$1:S$23,2,FALSE),0)</f>
        <v>0</v>
      </c>
      <c r="H1505" s="5">
        <f>VLOOKUP(C1505,'[1]7、重新确认支持的项目列表'!$C:$E,3,FALSE)</f>
        <v>57.380400000000002</v>
      </c>
      <c r="I1505" s="13">
        <v>12800</v>
      </c>
      <c r="J1505" s="17">
        <v>10000</v>
      </c>
      <c r="K1505" s="17">
        <v>12800</v>
      </c>
      <c r="L1505" s="23">
        <v>10000</v>
      </c>
    </row>
    <row r="1506" spans="1:12" ht="24">
      <c r="A1506" s="5">
        <v>1502</v>
      </c>
      <c r="B1506" s="6" t="s">
        <v>655</v>
      </c>
      <c r="C1506" s="7" t="s">
        <v>1187</v>
      </c>
      <c r="D1506" s="7" t="s">
        <v>159</v>
      </c>
      <c r="E1506" s="5" t="s">
        <v>611</v>
      </c>
      <c r="F1506" s="5" t="str">
        <f>VLOOKUP(C1506,'[1]7、重新确认支持的项目列表'!$C:$E,2,FALSE)</f>
        <v>4401960ESN</v>
      </c>
      <c r="G1506" s="5">
        <f>IFERROR(VLOOKUP(C1506,'[2]企业经营情况表（市场监管局）'!R$1:S$23,2,FALSE),0)</f>
        <v>0</v>
      </c>
      <c r="H1506" s="5">
        <f>VLOOKUP(C1506,'[1]7、重新确认支持的项目列表'!$C:$E,3,FALSE)</f>
        <v>57.380400000000002</v>
      </c>
      <c r="I1506" s="13">
        <v>12800</v>
      </c>
      <c r="J1506" s="17">
        <v>10000</v>
      </c>
      <c r="K1506" s="17">
        <v>12800</v>
      </c>
      <c r="L1506" s="23">
        <v>10000</v>
      </c>
    </row>
    <row r="1507" spans="1:12" ht="24">
      <c r="A1507" s="5">
        <v>1503</v>
      </c>
      <c r="B1507" s="6" t="s">
        <v>615</v>
      </c>
      <c r="C1507" s="7" t="s">
        <v>1188</v>
      </c>
      <c r="D1507" s="7" t="s">
        <v>159</v>
      </c>
      <c r="E1507" s="5" t="s">
        <v>611</v>
      </c>
      <c r="F1507" s="5">
        <f>VLOOKUP(C1507,'[1]7、重新确认支持的项目列表'!$C:$E,2,FALSE)</f>
        <v>4423963145</v>
      </c>
      <c r="G1507" s="5">
        <f>IFERROR(VLOOKUP(C1507,'[2]企业经营情况表（市场监管局）'!R$1:S$23,2,FALSE),0)</f>
        <v>0</v>
      </c>
      <c r="H1507" s="5">
        <f>VLOOKUP(C1507,'[1]7、重新确认支持的项目列表'!$C:$E,3,FALSE)</f>
        <v>41.987400000000001</v>
      </c>
      <c r="I1507" s="13">
        <v>12800</v>
      </c>
      <c r="J1507" s="17">
        <v>10000</v>
      </c>
      <c r="K1507" s="17">
        <v>12800</v>
      </c>
      <c r="L1507" s="23">
        <v>10000</v>
      </c>
    </row>
    <row r="1508" spans="1:12">
      <c r="A1508" s="5">
        <v>1504</v>
      </c>
      <c r="B1508" s="6" t="s">
        <v>624</v>
      </c>
      <c r="C1508" s="7" t="s">
        <v>1188</v>
      </c>
      <c r="D1508" s="7" t="s">
        <v>159</v>
      </c>
      <c r="E1508" s="5" t="s">
        <v>611</v>
      </c>
      <c r="F1508" s="5">
        <f>VLOOKUP(C1508,'[1]7、重新确认支持的项目列表'!$C:$E,2,FALSE)</f>
        <v>4423963145</v>
      </c>
      <c r="G1508" s="5">
        <f>IFERROR(VLOOKUP(C1508,'[2]企业经营情况表（市场监管局）'!R$1:S$23,2,FALSE),0)</f>
        <v>0</v>
      </c>
      <c r="H1508" s="5">
        <f>VLOOKUP(C1508,'[1]7、重新确认支持的项目列表'!$C:$E,3,FALSE)</f>
        <v>41.987400000000001</v>
      </c>
      <c r="I1508" s="13">
        <v>12800</v>
      </c>
      <c r="J1508" s="17">
        <v>10000</v>
      </c>
      <c r="K1508" s="17">
        <v>12800</v>
      </c>
      <c r="L1508" s="23">
        <v>10000</v>
      </c>
    </row>
    <row r="1509" spans="1:12" ht="24">
      <c r="A1509" s="5">
        <v>1505</v>
      </c>
      <c r="B1509" s="6" t="s">
        <v>615</v>
      </c>
      <c r="C1509" s="7" t="s">
        <v>1189</v>
      </c>
      <c r="D1509" s="7" t="s">
        <v>159</v>
      </c>
      <c r="E1509" s="5" t="s">
        <v>611</v>
      </c>
      <c r="F1509" s="5" t="str">
        <f>VLOOKUP(C1509,'[1]7、重新确认支持的项目列表'!$C:$E,2,FALSE)</f>
        <v>4401963JWG</v>
      </c>
      <c r="G1509" s="5">
        <f>IFERROR(VLOOKUP(C1509,'[2]企业经营情况表（市场监管局）'!R$1:S$23,2,FALSE),0)</f>
        <v>0</v>
      </c>
      <c r="H1509" s="5">
        <f>VLOOKUP(C1509,'[1]7、重新确认支持的项目列表'!$C:$E,3,FALSE)</f>
        <v>0</v>
      </c>
      <c r="I1509" s="13">
        <v>12800</v>
      </c>
      <c r="J1509" s="17">
        <v>10000</v>
      </c>
      <c r="K1509" s="17">
        <v>12800</v>
      </c>
      <c r="L1509" s="23">
        <v>10000</v>
      </c>
    </row>
    <row r="1510" spans="1:12" ht="24">
      <c r="A1510" s="5">
        <v>1506</v>
      </c>
      <c r="B1510" s="6" t="s">
        <v>615</v>
      </c>
      <c r="C1510" s="7" t="s">
        <v>1190</v>
      </c>
      <c r="D1510" s="7" t="s">
        <v>159</v>
      </c>
      <c r="E1510" s="5" t="s">
        <v>611</v>
      </c>
      <c r="F1510" s="5" t="str">
        <f>VLOOKUP(C1510,'[1]7、重新确认支持的项目列表'!$C:$E,2,FALSE)</f>
        <v>4401960NSE</v>
      </c>
      <c r="G1510" s="5">
        <f>IFERROR(VLOOKUP(C1510,'[2]企业经营情况表（市场监管局）'!R$1:S$23,2,FALSE),0)</f>
        <v>0</v>
      </c>
      <c r="H1510" s="5">
        <f>VLOOKUP(C1510,'[1]7、重新确认支持的项目列表'!$C:$E,3,FALSE)</f>
        <v>0</v>
      </c>
      <c r="I1510" s="13">
        <v>12800</v>
      </c>
      <c r="J1510" s="17">
        <v>10000</v>
      </c>
      <c r="K1510" s="17">
        <v>12800</v>
      </c>
      <c r="L1510" s="23">
        <v>10000</v>
      </c>
    </row>
    <row r="1511" spans="1:12" ht="24">
      <c r="A1511" s="5">
        <v>1507</v>
      </c>
      <c r="B1511" s="6" t="s">
        <v>624</v>
      </c>
      <c r="C1511" s="7" t="s">
        <v>1191</v>
      </c>
      <c r="D1511" s="7" t="s">
        <v>159</v>
      </c>
      <c r="E1511" s="5" t="s">
        <v>611</v>
      </c>
      <c r="F1511" s="5" t="str">
        <f>VLOOKUP(C1511,'[1]7、重新确认支持的项目列表'!$C:$E,2,FALSE)</f>
        <v>4401963HWU</v>
      </c>
      <c r="G1511" s="5">
        <f>IFERROR(VLOOKUP(C1511,'[2]企业经营情况表（市场监管局）'!R$1:S$23,2,FALSE),0)</f>
        <v>0</v>
      </c>
      <c r="H1511" s="5">
        <f>VLOOKUP(C1511,'[1]7、重新确认支持的项目列表'!$C:$E,3,FALSE)</f>
        <v>2.7300000000000001E-2</v>
      </c>
      <c r="I1511" s="13">
        <v>12800</v>
      </c>
      <c r="J1511" s="17">
        <v>10000</v>
      </c>
      <c r="K1511" s="17">
        <v>12800</v>
      </c>
      <c r="L1511" s="23">
        <v>10000</v>
      </c>
    </row>
    <row r="1512" spans="1:12" ht="24">
      <c r="A1512" s="5">
        <v>1508</v>
      </c>
      <c r="B1512" s="6" t="s">
        <v>649</v>
      </c>
      <c r="C1512" s="7" t="s">
        <v>1191</v>
      </c>
      <c r="D1512" s="7" t="s">
        <v>159</v>
      </c>
      <c r="E1512" s="5" t="s">
        <v>611</v>
      </c>
      <c r="F1512" s="5" t="str">
        <f>VLOOKUP(C1512,'[1]7、重新确认支持的项目列表'!$C:$E,2,FALSE)</f>
        <v>4401963HWU</v>
      </c>
      <c r="G1512" s="5">
        <f>IFERROR(VLOOKUP(C1512,'[2]企业经营情况表（市场监管局）'!R$1:S$23,2,FALSE),0)</f>
        <v>0</v>
      </c>
      <c r="H1512" s="5">
        <f>VLOOKUP(C1512,'[1]7、重新确认支持的项目列表'!$C:$E,3,FALSE)</f>
        <v>2.7300000000000001E-2</v>
      </c>
      <c r="I1512" s="13">
        <v>12800</v>
      </c>
      <c r="J1512" s="17">
        <v>10000</v>
      </c>
      <c r="K1512" s="17">
        <v>12800</v>
      </c>
      <c r="L1512" s="23">
        <v>10000</v>
      </c>
    </row>
    <row r="1513" spans="1:12" ht="24">
      <c r="A1513" s="5">
        <v>1509</v>
      </c>
      <c r="B1513" s="6" t="s">
        <v>685</v>
      </c>
      <c r="C1513" s="7" t="s">
        <v>173</v>
      </c>
      <c r="D1513" s="7" t="s">
        <v>159</v>
      </c>
      <c r="E1513" s="5" t="s">
        <v>611</v>
      </c>
      <c r="F1513" s="5" t="str">
        <f>VLOOKUP(C1513,'[1]7、重新确认支持的项目列表'!$C:$E,2,FALSE)</f>
        <v>4401960KYJ</v>
      </c>
      <c r="G1513" s="5">
        <f>IFERROR(VLOOKUP(C1513,'[2]企业经营情况表（市场监管局）'!R$1:S$23,2,FALSE),0)</f>
        <v>0</v>
      </c>
      <c r="H1513" s="5">
        <v>0</v>
      </c>
      <c r="I1513" s="13">
        <v>34800</v>
      </c>
      <c r="J1513" s="17">
        <v>10000</v>
      </c>
      <c r="K1513" s="17">
        <v>31800</v>
      </c>
      <c r="L1513" s="23">
        <v>10000</v>
      </c>
    </row>
    <row r="1514" spans="1:12" ht="24">
      <c r="A1514" s="5">
        <v>1510</v>
      </c>
      <c r="B1514" s="6" t="s">
        <v>1192</v>
      </c>
      <c r="C1514" s="7" t="s">
        <v>1193</v>
      </c>
      <c r="D1514" s="7" t="s">
        <v>159</v>
      </c>
      <c r="E1514" s="5" t="s">
        <v>611</v>
      </c>
      <c r="F1514" s="5" t="str">
        <f>VLOOKUP(C1514,'[1]7、重新确认支持的项目列表'!$C:$E,2,FALSE)</f>
        <v>4401963K9L</v>
      </c>
      <c r="G1514" s="5">
        <f>IFERROR(VLOOKUP(C1514,'[2]企业经营情况表（市场监管局）'!R$1:S$23,2,FALSE),0)</f>
        <v>0</v>
      </c>
      <c r="H1514" s="5">
        <f>VLOOKUP(C1514,'[1]7、重新确认支持的项目列表'!$C:$E,3,FALSE)</f>
        <v>2811.0227</v>
      </c>
      <c r="I1514" s="13">
        <v>12800</v>
      </c>
      <c r="J1514" s="17">
        <v>10000</v>
      </c>
      <c r="K1514" s="17">
        <v>12800</v>
      </c>
      <c r="L1514" s="23">
        <v>10000</v>
      </c>
    </row>
    <row r="1515" spans="1:12" ht="24">
      <c r="A1515" s="5">
        <v>1511</v>
      </c>
      <c r="B1515" s="6" t="s">
        <v>1194</v>
      </c>
      <c r="C1515" s="7" t="s">
        <v>1193</v>
      </c>
      <c r="D1515" s="7" t="s">
        <v>159</v>
      </c>
      <c r="E1515" s="5" t="s">
        <v>611</v>
      </c>
      <c r="F1515" s="5" t="str">
        <f>VLOOKUP(C1515,'[1]7、重新确认支持的项目列表'!$C:$E,2,FALSE)</f>
        <v>4401963K9L</v>
      </c>
      <c r="G1515" s="5">
        <f>IFERROR(VLOOKUP(C1515,'[2]企业经营情况表（市场监管局）'!R$1:S$23,2,FALSE),0)</f>
        <v>0</v>
      </c>
      <c r="H1515" s="5">
        <f>VLOOKUP(C1515,'[1]7、重新确认支持的项目列表'!$C:$E,3,FALSE)</f>
        <v>2811.0227</v>
      </c>
      <c r="I1515" s="13">
        <v>12800</v>
      </c>
      <c r="J1515" s="17">
        <v>10000</v>
      </c>
      <c r="K1515" s="17">
        <v>12800</v>
      </c>
      <c r="L1515" s="23">
        <v>10000</v>
      </c>
    </row>
    <row r="1516" spans="1:12" ht="24">
      <c r="A1516" s="5">
        <v>1512</v>
      </c>
      <c r="B1516" s="6" t="s">
        <v>1195</v>
      </c>
      <c r="C1516" s="7" t="s">
        <v>1196</v>
      </c>
      <c r="D1516" s="7" t="s">
        <v>159</v>
      </c>
      <c r="E1516" s="5" t="s">
        <v>611</v>
      </c>
      <c r="F1516" s="5" t="str">
        <f>VLOOKUP(C1516,'[1]7、重新确认支持的项目列表'!$C:$E,2,FALSE)</f>
        <v>4401960J2C</v>
      </c>
      <c r="G1516" s="5">
        <f>IFERROR(VLOOKUP(C1516,'[2]企业经营情况表（市场监管局）'!R$1:S$23,2,FALSE),0)</f>
        <v>0</v>
      </c>
      <c r="H1516" s="5">
        <f>VLOOKUP(C1516,'[1]7、重新确认支持的项目列表'!$C:$E,3,FALSE)</f>
        <v>393.12610000000001</v>
      </c>
      <c r="I1516" s="13">
        <v>12800</v>
      </c>
      <c r="J1516" s="17">
        <v>10000</v>
      </c>
      <c r="K1516" s="17">
        <v>12800</v>
      </c>
      <c r="L1516" s="23">
        <v>10000</v>
      </c>
    </row>
    <row r="1517" spans="1:12" ht="24">
      <c r="A1517" s="5">
        <v>1513</v>
      </c>
      <c r="B1517" s="6" t="s">
        <v>1192</v>
      </c>
      <c r="C1517" s="7" t="s">
        <v>1196</v>
      </c>
      <c r="D1517" s="7" t="s">
        <v>159</v>
      </c>
      <c r="E1517" s="5" t="s">
        <v>611</v>
      </c>
      <c r="F1517" s="5" t="str">
        <f>VLOOKUP(C1517,'[1]7、重新确认支持的项目列表'!$C:$E,2,FALSE)</f>
        <v>4401960J2C</v>
      </c>
      <c r="G1517" s="5">
        <f>IFERROR(VLOOKUP(C1517,'[2]企业经营情况表（市场监管局）'!R$1:S$23,2,FALSE),0)</f>
        <v>0</v>
      </c>
      <c r="H1517" s="5">
        <f>VLOOKUP(C1517,'[1]7、重新确认支持的项目列表'!$C:$E,3,FALSE)</f>
        <v>393.12610000000001</v>
      </c>
      <c r="I1517" s="13">
        <v>12800</v>
      </c>
      <c r="J1517" s="17">
        <v>10000</v>
      </c>
      <c r="K1517" s="17">
        <v>12800</v>
      </c>
      <c r="L1517" s="23">
        <v>10000</v>
      </c>
    </row>
    <row r="1518" spans="1:12" ht="24">
      <c r="A1518" s="5">
        <v>1514</v>
      </c>
      <c r="B1518" s="6" t="s">
        <v>1192</v>
      </c>
      <c r="C1518" s="7" t="s">
        <v>446</v>
      </c>
      <c r="D1518" s="7" t="s">
        <v>159</v>
      </c>
      <c r="E1518" s="5" t="s">
        <v>611</v>
      </c>
      <c r="F1518" s="5">
        <f>VLOOKUP(C1518,'[1]7、重新确认支持的项目列表'!$C:$E,2,FALSE)</f>
        <v>4401965720</v>
      </c>
      <c r="G1518" s="5">
        <f>IFERROR(VLOOKUP(C1518,'[2]企业经营情况表（市场监管局）'!R$1:S$23,2,FALSE),0)</f>
        <v>0</v>
      </c>
      <c r="H1518" s="5">
        <f>VLOOKUP(C1518,'[1]7、重新确认支持的项目列表'!$C:$E,3,FALSE)</f>
        <v>3451.5158999999999</v>
      </c>
      <c r="I1518" s="13">
        <v>12800</v>
      </c>
      <c r="J1518" s="17">
        <v>10000</v>
      </c>
      <c r="K1518" s="17">
        <v>12800</v>
      </c>
      <c r="L1518" s="23">
        <v>10000</v>
      </c>
    </row>
    <row r="1519" spans="1:12" ht="24">
      <c r="A1519" s="5">
        <v>1515</v>
      </c>
      <c r="B1519" s="6" t="s">
        <v>1194</v>
      </c>
      <c r="C1519" s="7" t="s">
        <v>446</v>
      </c>
      <c r="D1519" s="7" t="s">
        <v>159</v>
      </c>
      <c r="E1519" s="5" t="s">
        <v>611</v>
      </c>
      <c r="F1519" s="5">
        <f>VLOOKUP(C1519,'[1]7、重新确认支持的项目列表'!$C:$E,2,FALSE)</f>
        <v>4401965720</v>
      </c>
      <c r="G1519" s="5">
        <f>IFERROR(VLOOKUP(C1519,'[2]企业经营情况表（市场监管局）'!R$1:S$23,2,FALSE),0)</f>
        <v>0</v>
      </c>
      <c r="H1519" s="5">
        <f>VLOOKUP(C1519,'[1]7、重新确认支持的项目列表'!$C:$E,3,FALSE)</f>
        <v>3451.5158999999999</v>
      </c>
      <c r="I1519" s="13">
        <v>12800</v>
      </c>
      <c r="J1519" s="17">
        <v>10000</v>
      </c>
      <c r="K1519" s="17">
        <v>12800</v>
      </c>
      <c r="L1519" s="23">
        <v>10000</v>
      </c>
    </row>
    <row r="1520" spans="1:12" ht="24">
      <c r="A1520" s="5">
        <v>1516</v>
      </c>
      <c r="B1520" s="6" t="s">
        <v>1195</v>
      </c>
      <c r="C1520" s="7" t="s">
        <v>1197</v>
      </c>
      <c r="D1520" s="7" t="s">
        <v>159</v>
      </c>
      <c r="E1520" s="5" t="s">
        <v>611</v>
      </c>
      <c r="F1520" s="5">
        <f>VLOOKUP(C1520,'[1]7、重新确认支持的项目列表'!$C:$E,2,FALSE)</f>
        <v>4401963662</v>
      </c>
      <c r="G1520" s="5">
        <f>IFERROR(VLOOKUP(C1520,'[2]企业经营情况表（市场监管局）'!R$1:S$23,2,FALSE),0)</f>
        <v>0</v>
      </c>
      <c r="H1520" s="5">
        <f>VLOOKUP(C1520,'[1]7、重新确认支持的项目列表'!$C:$E,3,FALSE)</f>
        <v>5645.6292000000003</v>
      </c>
      <c r="I1520" s="13">
        <v>12800</v>
      </c>
      <c r="J1520" s="17">
        <v>10000</v>
      </c>
      <c r="K1520" s="17">
        <v>12800</v>
      </c>
      <c r="L1520" s="23">
        <v>10000</v>
      </c>
    </row>
    <row r="1521" spans="1:12" ht="24">
      <c r="A1521" s="5">
        <v>1517</v>
      </c>
      <c r="B1521" s="6" t="s">
        <v>1192</v>
      </c>
      <c r="C1521" s="7" t="s">
        <v>1197</v>
      </c>
      <c r="D1521" s="7" t="s">
        <v>159</v>
      </c>
      <c r="E1521" s="5" t="s">
        <v>611</v>
      </c>
      <c r="F1521" s="5">
        <f>VLOOKUP(C1521,'[1]7、重新确认支持的项目列表'!$C:$E,2,FALSE)</f>
        <v>4401963662</v>
      </c>
      <c r="G1521" s="5">
        <f>IFERROR(VLOOKUP(C1521,'[2]企业经营情况表（市场监管局）'!R$1:S$23,2,FALSE),0)</f>
        <v>0</v>
      </c>
      <c r="H1521" s="5">
        <f>VLOOKUP(C1521,'[1]7、重新确认支持的项目列表'!$C:$E,3,FALSE)</f>
        <v>5645.6292000000003</v>
      </c>
      <c r="I1521" s="13">
        <v>12800</v>
      </c>
      <c r="J1521" s="17">
        <v>10000</v>
      </c>
      <c r="K1521" s="17">
        <v>12800</v>
      </c>
      <c r="L1521" s="23">
        <v>10000</v>
      </c>
    </row>
    <row r="1522" spans="1:12" ht="24">
      <c r="A1522" s="5">
        <v>1518</v>
      </c>
      <c r="B1522" s="6" t="s">
        <v>649</v>
      </c>
      <c r="C1522" s="7" t="s">
        <v>1198</v>
      </c>
      <c r="D1522" s="7" t="s">
        <v>159</v>
      </c>
      <c r="E1522" s="5" t="s">
        <v>611</v>
      </c>
      <c r="F1522" s="5" t="str">
        <f>VLOOKUP(C1522,'[1]7、重新确认支持的项目列表'!$C:$E,2,FALSE)</f>
        <v>4401963BGY</v>
      </c>
      <c r="G1522" s="5">
        <f>IFERROR(VLOOKUP(C1522,'[2]企业经营情况表（市场监管局）'!R$1:S$23,2,FALSE),0)</f>
        <v>0</v>
      </c>
      <c r="H1522" s="5">
        <f>VLOOKUP(C1522,'[1]7、重新确认支持的项目列表'!$C:$E,3,FALSE)</f>
        <v>2370.3627999999999</v>
      </c>
      <c r="I1522" s="13">
        <v>12800</v>
      </c>
      <c r="J1522" s="17">
        <v>10000</v>
      </c>
      <c r="K1522" s="17">
        <v>12800</v>
      </c>
      <c r="L1522" s="23">
        <v>10000</v>
      </c>
    </row>
    <row r="1523" spans="1:12" ht="24">
      <c r="A1523" s="5">
        <v>1519</v>
      </c>
      <c r="B1523" s="6" t="s">
        <v>951</v>
      </c>
      <c r="C1523" s="7" t="s">
        <v>1199</v>
      </c>
      <c r="D1523" s="7" t="s">
        <v>159</v>
      </c>
      <c r="E1523" s="5" t="s">
        <v>611</v>
      </c>
      <c r="F1523" s="5" t="str">
        <f>VLOOKUP(C1523,'[1]7、重新确认支持的项目列表'!$C:$E,2,FALSE)</f>
        <v>4401963DBT</v>
      </c>
      <c r="G1523" s="5">
        <f>IFERROR(VLOOKUP(C1523,'[2]企业经营情况表（市场监管局）'!R$1:S$23,2,FALSE),0)</f>
        <v>0</v>
      </c>
      <c r="H1523" s="5">
        <f>VLOOKUP(C1523,'[1]7、重新确认支持的项目列表'!$C:$E,3,FALSE)</f>
        <v>994.03070000000002</v>
      </c>
      <c r="I1523" s="13">
        <v>12400</v>
      </c>
      <c r="J1523" s="17">
        <v>10000</v>
      </c>
      <c r="K1523" s="17">
        <v>12400</v>
      </c>
      <c r="L1523" s="23">
        <v>9920</v>
      </c>
    </row>
    <row r="1524" spans="1:12" ht="24">
      <c r="A1524" s="5">
        <v>1520</v>
      </c>
      <c r="B1524" s="6" t="s">
        <v>712</v>
      </c>
      <c r="C1524" s="7" t="s">
        <v>1199</v>
      </c>
      <c r="D1524" s="7" t="s">
        <v>159</v>
      </c>
      <c r="E1524" s="5" t="s">
        <v>611</v>
      </c>
      <c r="F1524" s="5" t="str">
        <f>VLOOKUP(C1524,'[1]7、重新确认支持的项目列表'!$C:$E,2,FALSE)</f>
        <v>4401963DBT</v>
      </c>
      <c r="G1524" s="5">
        <f>IFERROR(VLOOKUP(C1524,'[2]企业经营情况表（市场监管局）'!R$1:S$23,2,FALSE),0)</f>
        <v>0</v>
      </c>
      <c r="H1524" s="5">
        <f>VLOOKUP(C1524,'[1]7、重新确认支持的项目列表'!$C:$E,3,FALSE)</f>
        <v>994.03070000000002</v>
      </c>
      <c r="I1524" s="13">
        <v>25000</v>
      </c>
      <c r="J1524" s="17">
        <v>10000</v>
      </c>
      <c r="K1524" s="17">
        <v>25000</v>
      </c>
      <c r="L1524" s="23">
        <v>10000</v>
      </c>
    </row>
    <row r="1525" spans="1:12" ht="24">
      <c r="A1525" s="5">
        <v>1521</v>
      </c>
      <c r="B1525" s="6" t="s">
        <v>624</v>
      </c>
      <c r="C1525" s="7" t="s">
        <v>1200</v>
      </c>
      <c r="D1525" s="7" t="s">
        <v>159</v>
      </c>
      <c r="E1525" s="5" t="s">
        <v>611</v>
      </c>
      <c r="F1525" s="5" t="str">
        <f>VLOOKUP(C1525,'[1]7、重新确认支持的项目列表'!$C:$E,2,FALSE)</f>
        <v>4401960RFD</v>
      </c>
      <c r="G1525" s="5">
        <f>IFERROR(VLOOKUP(C1525,'[2]企业经营情况表（市场监管局）'!R$1:S$23,2,FALSE),0)</f>
        <v>0</v>
      </c>
      <c r="H1525" s="5">
        <f>VLOOKUP(C1525,'[1]7、重新确认支持的项目列表'!$C:$E,3,FALSE)</f>
        <v>1.4403999999999999</v>
      </c>
      <c r="I1525" s="13">
        <v>12800</v>
      </c>
      <c r="J1525" s="17">
        <v>10000</v>
      </c>
      <c r="K1525" s="17">
        <v>12800</v>
      </c>
      <c r="L1525" s="23">
        <v>10000</v>
      </c>
    </row>
    <row r="1526" spans="1:12" ht="24">
      <c r="A1526" s="5">
        <v>1522</v>
      </c>
      <c r="B1526" s="6" t="s">
        <v>618</v>
      </c>
      <c r="C1526" s="7" t="s">
        <v>1200</v>
      </c>
      <c r="D1526" s="7" t="s">
        <v>159</v>
      </c>
      <c r="E1526" s="5" t="s">
        <v>611</v>
      </c>
      <c r="F1526" s="5" t="str">
        <f>VLOOKUP(C1526,'[1]7、重新确认支持的项目列表'!$C:$E,2,FALSE)</f>
        <v>4401960RFD</v>
      </c>
      <c r="G1526" s="5">
        <f>IFERROR(VLOOKUP(C1526,'[2]企业经营情况表（市场监管局）'!R$1:S$23,2,FALSE),0)</f>
        <v>0</v>
      </c>
      <c r="H1526" s="5">
        <f>VLOOKUP(C1526,'[1]7、重新确认支持的项目列表'!$C:$E,3,FALSE)</f>
        <v>1.4403999999999999</v>
      </c>
      <c r="I1526" s="13">
        <v>12800</v>
      </c>
      <c r="J1526" s="17">
        <v>10000</v>
      </c>
      <c r="K1526" s="17">
        <v>12800</v>
      </c>
      <c r="L1526" s="23">
        <v>10000</v>
      </c>
    </row>
    <row r="1527" spans="1:12" ht="24">
      <c r="A1527" s="5">
        <v>1523</v>
      </c>
      <c r="B1527" s="6" t="s">
        <v>682</v>
      </c>
      <c r="C1527" s="7" t="s">
        <v>1201</v>
      </c>
      <c r="D1527" s="7" t="s">
        <v>159</v>
      </c>
      <c r="E1527" s="5" t="s">
        <v>611</v>
      </c>
      <c r="F1527" s="5">
        <f>VLOOKUP(C1527,'[1]7、重新确认支持的项目列表'!$C:$E,2,FALSE)</f>
        <v>4401913485</v>
      </c>
      <c r="G1527" s="5">
        <f>IFERROR(VLOOKUP(C1527,'[2]企业经营情况表（市场监管局）'!R$1:S$23,2,FALSE),0)</f>
        <v>0</v>
      </c>
      <c r="H1527" s="5">
        <f>VLOOKUP(C1527,'[1]7、重新确认支持的项目列表'!$C:$E,3,FALSE)</f>
        <v>174650.40669999999</v>
      </c>
      <c r="I1527" s="13">
        <v>33800</v>
      </c>
      <c r="J1527" s="17">
        <v>10000</v>
      </c>
      <c r="K1527" s="17">
        <v>30800</v>
      </c>
      <c r="L1527" s="23">
        <v>10000</v>
      </c>
    </row>
    <row r="1528" spans="1:12" ht="24">
      <c r="A1528" s="5">
        <v>1524</v>
      </c>
      <c r="B1528" s="6" t="s">
        <v>684</v>
      </c>
      <c r="C1528" s="7" t="s">
        <v>1201</v>
      </c>
      <c r="D1528" s="7" t="s">
        <v>159</v>
      </c>
      <c r="E1528" s="5" t="s">
        <v>611</v>
      </c>
      <c r="F1528" s="5">
        <f>VLOOKUP(C1528,'[1]7、重新确认支持的项目列表'!$C:$E,2,FALSE)</f>
        <v>4401913485</v>
      </c>
      <c r="G1528" s="5">
        <f>IFERROR(VLOOKUP(C1528,'[2]企业经营情况表（市场监管局）'!R$1:S$23,2,FALSE),0)</f>
        <v>0</v>
      </c>
      <c r="H1528" s="5">
        <f>VLOOKUP(C1528,'[1]7、重新确认支持的项目列表'!$C:$E,3,FALSE)</f>
        <v>174650.40669999999</v>
      </c>
      <c r="I1528" s="13">
        <v>33800</v>
      </c>
      <c r="J1528" s="17">
        <v>10000</v>
      </c>
      <c r="K1528" s="17">
        <v>30800</v>
      </c>
      <c r="L1528" s="23">
        <v>10000</v>
      </c>
    </row>
    <row r="1529" spans="1:12" ht="24">
      <c r="A1529" s="5">
        <v>1525</v>
      </c>
      <c r="B1529" s="6" t="s">
        <v>674</v>
      </c>
      <c r="C1529" s="7" t="s">
        <v>1201</v>
      </c>
      <c r="D1529" s="7" t="s">
        <v>159</v>
      </c>
      <c r="E1529" s="5" t="s">
        <v>611</v>
      </c>
      <c r="F1529" s="5">
        <f>VLOOKUP(C1529,'[1]7、重新确认支持的项目列表'!$C:$E,2,FALSE)</f>
        <v>4401913485</v>
      </c>
      <c r="G1529" s="5">
        <f>IFERROR(VLOOKUP(C1529,'[2]企业经营情况表（市场监管局）'!R$1:S$23,2,FALSE),0)</f>
        <v>0</v>
      </c>
      <c r="H1529" s="5">
        <f>VLOOKUP(C1529,'[1]7、重新确认支持的项目列表'!$C:$E,3,FALSE)</f>
        <v>174650.40669999999</v>
      </c>
      <c r="I1529" s="13">
        <v>33800</v>
      </c>
      <c r="J1529" s="17">
        <v>10000</v>
      </c>
      <c r="K1529" s="17">
        <v>30800</v>
      </c>
      <c r="L1529" s="23">
        <v>10000</v>
      </c>
    </row>
    <row r="1530" spans="1:12" ht="36">
      <c r="A1530" s="5">
        <v>1526</v>
      </c>
      <c r="B1530" s="6" t="s">
        <v>985</v>
      </c>
      <c r="C1530" s="7" t="s">
        <v>1202</v>
      </c>
      <c r="D1530" s="7" t="s">
        <v>159</v>
      </c>
      <c r="E1530" s="5" t="s">
        <v>611</v>
      </c>
      <c r="F1530" s="5" t="str">
        <f>VLOOKUP(C1530,'[1]7、重新确认支持的项目列表'!$C:$E,2,FALSE)</f>
        <v>4401960CU0</v>
      </c>
      <c r="G1530" s="5">
        <f>IFERROR(VLOOKUP(C1530,'[2]企业经营情况表（市场监管局）'!R$1:S$23,2,FALSE),0)</f>
        <v>0</v>
      </c>
      <c r="H1530" s="5">
        <f>VLOOKUP(C1530,'[1]7、重新确认支持的项目列表'!$C:$E,3,FALSE)</f>
        <v>68.709500000000006</v>
      </c>
      <c r="I1530" s="13">
        <v>19800</v>
      </c>
      <c r="J1530" s="17">
        <v>10000</v>
      </c>
      <c r="K1530" s="17">
        <v>19800</v>
      </c>
      <c r="L1530" s="23">
        <v>10000</v>
      </c>
    </row>
    <row r="1531" spans="1:12" ht="36">
      <c r="A1531" s="5">
        <v>1527</v>
      </c>
      <c r="B1531" s="6" t="s">
        <v>985</v>
      </c>
      <c r="C1531" s="7" t="s">
        <v>1203</v>
      </c>
      <c r="D1531" s="7" t="s">
        <v>159</v>
      </c>
      <c r="E1531" s="5" t="s">
        <v>611</v>
      </c>
      <c r="F1531" s="5" t="str">
        <f>VLOOKUP(C1531,'[1]7、重新确认支持的项目列表'!$C:$E,2,FALSE)</f>
        <v>4401960MH2</v>
      </c>
      <c r="G1531" s="5">
        <f>IFERROR(VLOOKUP(C1531,'[2]企业经营情况表（市场监管局）'!R$1:S$23,2,FALSE),0)</f>
        <v>0</v>
      </c>
      <c r="H1531" s="5">
        <f>VLOOKUP(C1531,'[1]7、重新确认支持的项目列表'!$C:$E,3,FALSE)</f>
        <v>0</v>
      </c>
      <c r="I1531" s="13">
        <v>19800</v>
      </c>
      <c r="J1531" s="17">
        <v>10000</v>
      </c>
      <c r="K1531" s="17">
        <v>19800</v>
      </c>
      <c r="L1531" s="23">
        <v>10000</v>
      </c>
    </row>
    <row r="1532" spans="1:12" ht="24">
      <c r="A1532" s="5">
        <v>1528</v>
      </c>
      <c r="B1532" s="6" t="s">
        <v>615</v>
      </c>
      <c r="C1532" s="7" t="s">
        <v>1204</v>
      </c>
      <c r="D1532" s="7" t="s">
        <v>159</v>
      </c>
      <c r="E1532" s="5" t="s">
        <v>611</v>
      </c>
      <c r="F1532" s="5" t="str">
        <f>VLOOKUP(C1532,'[1]7、重新确认支持的项目列表'!$C:$E,2,FALSE)</f>
        <v>4401963GSB</v>
      </c>
      <c r="G1532" s="5">
        <f>IFERROR(VLOOKUP(C1532,'[2]企业经营情况表（市场监管局）'!R$1:S$23,2,FALSE),0)</f>
        <v>0</v>
      </c>
      <c r="H1532" s="5">
        <f>VLOOKUP(C1532,'[1]7、重新确认支持的项目列表'!$C:$E,3,FALSE)</f>
        <v>8.0617000000000001</v>
      </c>
      <c r="I1532" s="13">
        <v>12800</v>
      </c>
      <c r="J1532" s="17">
        <v>10000</v>
      </c>
      <c r="K1532" s="17">
        <v>12800</v>
      </c>
      <c r="L1532" s="23">
        <v>10000</v>
      </c>
    </row>
    <row r="1533" spans="1:12" ht="24">
      <c r="A1533" s="5">
        <v>1529</v>
      </c>
      <c r="B1533" s="6" t="s">
        <v>624</v>
      </c>
      <c r="C1533" s="7" t="s">
        <v>1204</v>
      </c>
      <c r="D1533" s="7" t="s">
        <v>159</v>
      </c>
      <c r="E1533" s="5" t="s">
        <v>611</v>
      </c>
      <c r="F1533" s="5" t="str">
        <f>VLOOKUP(C1533,'[1]7、重新确认支持的项目列表'!$C:$E,2,FALSE)</f>
        <v>4401963GSB</v>
      </c>
      <c r="G1533" s="5">
        <f>IFERROR(VLOOKUP(C1533,'[2]企业经营情况表（市场监管局）'!R$1:S$23,2,FALSE),0)</f>
        <v>0</v>
      </c>
      <c r="H1533" s="5">
        <f>VLOOKUP(C1533,'[1]7、重新确认支持的项目列表'!$C:$E,3,FALSE)</f>
        <v>8.0617000000000001</v>
      </c>
      <c r="I1533" s="13">
        <v>12800</v>
      </c>
      <c r="J1533" s="17">
        <v>10000</v>
      </c>
      <c r="K1533" s="17">
        <v>12800</v>
      </c>
      <c r="L1533" s="23">
        <v>10000</v>
      </c>
    </row>
    <row r="1534" spans="1:12" ht="24">
      <c r="A1534" s="5">
        <v>1530</v>
      </c>
      <c r="B1534" s="8" t="s">
        <v>627</v>
      </c>
      <c r="C1534" s="7" t="s">
        <v>1205</v>
      </c>
      <c r="D1534" s="7" t="s">
        <v>176</v>
      </c>
      <c r="E1534" s="5" t="s">
        <v>611</v>
      </c>
      <c r="F1534" s="5" t="str">
        <f>VLOOKUP(C1534,'[1]7、重新确认支持的项目列表'!$C:$E,2,FALSE)</f>
        <v>4401963B03</v>
      </c>
      <c r="G1534" s="5">
        <f>IFERROR(VLOOKUP(C1534,'[2]企业经营情况表（市场监管局）'!R$1:S$23,2,FALSE),0)</f>
        <v>0</v>
      </c>
      <c r="H1534" s="5">
        <f>VLOOKUP(C1534,'[1]7、重新确认支持的项目列表'!$C:$E,3,FALSE)</f>
        <v>182.37979999999999</v>
      </c>
      <c r="I1534" s="13">
        <v>12800</v>
      </c>
      <c r="J1534" s="19">
        <v>10000</v>
      </c>
      <c r="K1534" s="19">
        <v>12800</v>
      </c>
      <c r="L1534" s="23">
        <v>10000</v>
      </c>
    </row>
    <row r="1535" spans="1:12" ht="24">
      <c r="A1535" s="5">
        <v>1531</v>
      </c>
      <c r="B1535" s="8" t="s">
        <v>624</v>
      </c>
      <c r="C1535" s="7" t="s">
        <v>1205</v>
      </c>
      <c r="D1535" s="7" t="s">
        <v>176</v>
      </c>
      <c r="E1535" s="5" t="s">
        <v>611</v>
      </c>
      <c r="F1535" s="5" t="str">
        <f>VLOOKUP(C1535,'[1]7、重新确认支持的项目列表'!$C:$E,2,FALSE)</f>
        <v>4401963B03</v>
      </c>
      <c r="G1535" s="5">
        <f>IFERROR(VLOOKUP(C1535,'[2]企业经营情况表（市场监管局）'!R$1:S$23,2,FALSE),0)</f>
        <v>0</v>
      </c>
      <c r="H1535" s="5">
        <f>VLOOKUP(C1535,'[1]7、重新确认支持的项目列表'!$C:$E,3,FALSE)</f>
        <v>182.37979999999999</v>
      </c>
      <c r="I1535" s="13">
        <v>12800</v>
      </c>
      <c r="J1535" s="19">
        <v>10000</v>
      </c>
      <c r="K1535" s="19">
        <v>12800</v>
      </c>
      <c r="L1535" s="23">
        <v>10000</v>
      </c>
    </row>
    <row r="1536" spans="1:12" ht="24">
      <c r="A1536" s="5">
        <v>1532</v>
      </c>
      <c r="B1536" s="8" t="s">
        <v>655</v>
      </c>
      <c r="C1536" s="7" t="s">
        <v>1205</v>
      </c>
      <c r="D1536" s="7" t="s">
        <v>176</v>
      </c>
      <c r="E1536" s="5" t="s">
        <v>611</v>
      </c>
      <c r="F1536" s="5" t="str">
        <f>VLOOKUP(C1536,'[1]7、重新确认支持的项目列表'!$C:$E,2,FALSE)</f>
        <v>4401963B03</v>
      </c>
      <c r="G1536" s="5">
        <f>IFERROR(VLOOKUP(C1536,'[2]企业经营情况表（市场监管局）'!R$1:S$23,2,FALSE),0)</f>
        <v>0</v>
      </c>
      <c r="H1536" s="5">
        <f>VLOOKUP(C1536,'[1]7、重新确认支持的项目列表'!$C:$E,3,FALSE)</f>
        <v>182.37979999999999</v>
      </c>
      <c r="I1536" s="13">
        <v>12800</v>
      </c>
      <c r="J1536" s="19">
        <v>10000</v>
      </c>
      <c r="K1536" s="19">
        <v>12800</v>
      </c>
      <c r="L1536" s="23">
        <v>10000</v>
      </c>
    </row>
    <row r="1537" spans="1:12" ht="24">
      <c r="A1537" s="5">
        <v>1533</v>
      </c>
      <c r="B1537" s="8" t="s">
        <v>625</v>
      </c>
      <c r="C1537" s="7" t="s">
        <v>1206</v>
      </c>
      <c r="D1537" s="7" t="s">
        <v>176</v>
      </c>
      <c r="E1537" s="5" t="s">
        <v>611</v>
      </c>
      <c r="F1537" s="5">
        <f>VLOOKUP(C1537,'[1]7、重新确认支持的项目列表'!$C:$E,2,FALSE)</f>
        <v>4451964836</v>
      </c>
      <c r="G1537" s="5">
        <f>IFERROR(VLOOKUP(C1537,'[2]企业经营情况表（市场监管局）'!R$1:S$23,2,FALSE),0)</f>
        <v>0</v>
      </c>
      <c r="H1537" s="5">
        <f>VLOOKUP(C1537,'[1]7、重新确认支持的项目列表'!$C:$E,3,FALSE)</f>
        <v>2445.6909999999998</v>
      </c>
      <c r="I1537" s="13">
        <v>21933</v>
      </c>
      <c r="J1537" s="19">
        <v>10000</v>
      </c>
      <c r="K1537" s="19">
        <v>21933</v>
      </c>
      <c r="L1537" s="23">
        <v>10000</v>
      </c>
    </row>
    <row r="1538" spans="1:12" ht="24">
      <c r="A1538" s="5">
        <v>1534</v>
      </c>
      <c r="B1538" s="8" t="s">
        <v>954</v>
      </c>
      <c r="C1538" s="7" t="s">
        <v>1206</v>
      </c>
      <c r="D1538" s="7" t="s">
        <v>176</v>
      </c>
      <c r="E1538" s="5" t="s">
        <v>611</v>
      </c>
      <c r="F1538" s="5">
        <f>VLOOKUP(C1538,'[1]7、重新确认支持的项目列表'!$C:$E,2,FALSE)</f>
        <v>4451964836</v>
      </c>
      <c r="G1538" s="5">
        <f>IFERROR(VLOOKUP(C1538,'[2]企业经营情况表（市场监管局）'!R$1:S$23,2,FALSE),0)</f>
        <v>0</v>
      </c>
      <c r="H1538" s="5">
        <f>VLOOKUP(C1538,'[1]7、重新确认支持的项目列表'!$C:$E,3,FALSE)</f>
        <v>2445.6909999999998</v>
      </c>
      <c r="I1538" s="13">
        <v>21933</v>
      </c>
      <c r="J1538" s="19">
        <v>10000</v>
      </c>
      <c r="K1538" s="19">
        <v>21933</v>
      </c>
      <c r="L1538" s="23">
        <v>10000</v>
      </c>
    </row>
    <row r="1539" spans="1:12">
      <c r="A1539" s="5">
        <v>1535</v>
      </c>
      <c r="B1539" s="8" t="s">
        <v>644</v>
      </c>
      <c r="C1539" s="7" t="s">
        <v>1206</v>
      </c>
      <c r="D1539" s="7" t="s">
        <v>176</v>
      </c>
      <c r="E1539" s="5" t="s">
        <v>611</v>
      </c>
      <c r="F1539" s="5">
        <f>VLOOKUP(C1539,'[1]7、重新确认支持的项目列表'!$C:$E,2,FALSE)</f>
        <v>4451964836</v>
      </c>
      <c r="G1539" s="5">
        <f>IFERROR(VLOOKUP(C1539,'[2]企业经营情况表（市场监管局）'!R$1:S$23,2,FALSE),0)</f>
        <v>0</v>
      </c>
      <c r="H1539" s="5">
        <f>VLOOKUP(C1539,'[1]7、重新确认支持的项目列表'!$C:$E,3,FALSE)</f>
        <v>2445.6909999999998</v>
      </c>
      <c r="I1539" s="13">
        <v>21934</v>
      </c>
      <c r="J1539" s="19">
        <v>10000</v>
      </c>
      <c r="K1539" s="19">
        <v>21934</v>
      </c>
      <c r="L1539" s="23">
        <v>10000</v>
      </c>
    </row>
    <row r="1540" spans="1:12" ht="24">
      <c r="A1540" s="5">
        <v>1536</v>
      </c>
      <c r="B1540" s="8" t="s">
        <v>624</v>
      </c>
      <c r="C1540" s="7" t="s">
        <v>1207</v>
      </c>
      <c r="D1540" s="7" t="s">
        <v>176</v>
      </c>
      <c r="E1540" s="5" t="s">
        <v>611</v>
      </c>
      <c r="F1540" s="5" t="str">
        <f>VLOOKUP(C1540,'[1]7、重新确认支持的项目列表'!$C:$E,2,FALSE)</f>
        <v>4401960RAJ</v>
      </c>
      <c r="G1540" s="5">
        <f>IFERROR(VLOOKUP(C1540,'[2]企业经营情况表（市场监管局）'!R$1:S$23,2,FALSE),0)</f>
        <v>0</v>
      </c>
      <c r="H1540" s="5">
        <f>VLOOKUP(C1540,'[1]7、重新确认支持的项目列表'!$C:$E,3,FALSE)</f>
        <v>0</v>
      </c>
      <c r="I1540" s="13">
        <v>12800</v>
      </c>
      <c r="J1540" s="19">
        <v>10000</v>
      </c>
      <c r="K1540" s="19">
        <v>12800</v>
      </c>
      <c r="L1540" s="23">
        <v>10000</v>
      </c>
    </row>
    <row r="1541" spans="1:12" ht="24">
      <c r="A1541" s="5">
        <v>1537</v>
      </c>
      <c r="B1541" s="8" t="s">
        <v>624</v>
      </c>
      <c r="C1541" s="7" t="s">
        <v>1208</v>
      </c>
      <c r="D1541" s="7" t="s">
        <v>176</v>
      </c>
      <c r="E1541" s="5" t="s">
        <v>611</v>
      </c>
      <c r="F1541" s="5" t="str">
        <f>VLOOKUP(C1541,'[1]7、重新确认支持的项目列表'!$C:$E,2,FALSE)</f>
        <v>4401960FWK</v>
      </c>
      <c r="G1541" s="5">
        <f>IFERROR(VLOOKUP(C1541,'[2]企业经营情况表（市场监管局）'!R$1:S$23,2,FALSE),0)</f>
        <v>0</v>
      </c>
      <c r="H1541" s="5">
        <f>VLOOKUP(C1541,'[1]7、重新确认支持的项目列表'!$C:$E,3,FALSE)</f>
        <v>0</v>
      </c>
      <c r="I1541" s="13">
        <v>12800</v>
      </c>
      <c r="J1541" s="19">
        <v>10000</v>
      </c>
      <c r="K1541" s="19">
        <v>12800</v>
      </c>
      <c r="L1541" s="23">
        <v>10000</v>
      </c>
    </row>
    <row r="1542" spans="1:12" ht="24">
      <c r="A1542" s="5">
        <v>1538</v>
      </c>
      <c r="B1542" s="8" t="s">
        <v>627</v>
      </c>
      <c r="C1542" s="7" t="s">
        <v>1209</v>
      </c>
      <c r="D1542" s="7" t="s">
        <v>176</v>
      </c>
      <c r="E1542" s="5" t="s">
        <v>611</v>
      </c>
      <c r="F1542" s="5" t="str">
        <f>VLOOKUP(C1542,'[1]7、重新确认支持的项目列表'!$C:$E,2,FALSE)</f>
        <v>4401963HCE</v>
      </c>
      <c r="G1542" s="5">
        <f>IFERROR(VLOOKUP(C1542,'[2]企业经营情况表（市场监管局）'!R$1:S$23,2,FALSE),0)</f>
        <v>0</v>
      </c>
      <c r="H1542" s="5">
        <f>VLOOKUP(C1542,'[1]7、重新确认支持的项目列表'!$C:$E,3,FALSE)</f>
        <v>36.146900000000002</v>
      </c>
      <c r="I1542" s="13">
        <v>12800</v>
      </c>
      <c r="J1542" s="19">
        <v>10000</v>
      </c>
      <c r="K1542" s="19">
        <v>12800</v>
      </c>
      <c r="L1542" s="23">
        <v>10000</v>
      </c>
    </row>
    <row r="1543" spans="1:12" ht="24">
      <c r="A1543" s="5">
        <v>1539</v>
      </c>
      <c r="B1543" s="8" t="s">
        <v>624</v>
      </c>
      <c r="C1543" s="7" t="s">
        <v>1209</v>
      </c>
      <c r="D1543" s="7" t="s">
        <v>176</v>
      </c>
      <c r="E1543" s="5" t="s">
        <v>611</v>
      </c>
      <c r="F1543" s="5" t="str">
        <f>VLOOKUP(C1543,'[1]7、重新确认支持的项目列表'!$C:$E,2,FALSE)</f>
        <v>4401963HCE</v>
      </c>
      <c r="G1543" s="5">
        <f>IFERROR(VLOOKUP(C1543,'[2]企业经营情况表（市场监管局）'!R$1:S$23,2,FALSE),0)</f>
        <v>0</v>
      </c>
      <c r="H1543" s="5">
        <f>VLOOKUP(C1543,'[1]7、重新确认支持的项目列表'!$C:$E,3,FALSE)</f>
        <v>36.146900000000002</v>
      </c>
      <c r="I1543" s="13">
        <v>12800</v>
      </c>
      <c r="J1543" s="19">
        <v>10000</v>
      </c>
      <c r="K1543" s="19">
        <v>12800</v>
      </c>
      <c r="L1543" s="23">
        <v>10000</v>
      </c>
    </row>
    <row r="1544" spans="1:12" ht="24">
      <c r="A1544" s="5">
        <v>1540</v>
      </c>
      <c r="B1544" s="8" t="s">
        <v>624</v>
      </c>
      <c r="C1544" s="7" t="s">
        <v>1210</v>
      </c>
      <c r="D1544" s="7" t="s">
        <v>176</v>
      </c>
      <c r="E1544" s="5" t="s">
        <v>611</v>
      </c>
      <c r="F1544" s="5" t="str">
        <f>VLOOKUP(C1544,'[1]7、重新确认支持的项目列表'!$C:$E,2,FALSE)</f>
        <v>4401960E8C</v>
      </c>
      <c r="G1544" s="5">
        <f>IFERROR(VLOOKUP(C1544,'[2]企业经营情况表（市场监管局）'!R$1:S$23,2,FALSE),0)</f>
        <v>0</v>
      </c>
      <c r="H1544" s="5">
        <f>VLOOKUP(C1544,'[1]7、重新确认支持的项目列表'!$C:$E,3,FALSE)</f>
        <v>0</v>
      </c>
      <c r="I1544" s="13">
        <v>12800</v>
      </c>
      <c r="J1544" s="19">
        <v>10000</v>
      </c>
      <c r="K1544" s="19">
        <v>12800</v>
      </c>
      <c r="L1544" s="23">
        <v>10000</v>
      </c>
    </row>
    <row r="1545" spans="1:12" ht="24">
      <c r="A1545" s="5">
        <v>1541</v>
      </c>
      <c r="B1545" s="8" t="s">
        <v>652</v>
      </c>
      <c r="C1545" s="7" t="s">
        <v>1211</v>
      </c>
      <c r="D1545" s="7" t="s">
        <v>176</v>
      </c>
      <c r="E1545" s="5" t="s">
        <v>611</v>
      </c>
      <c r="F1545" s="5" t="str">
        <f>VLOOKUP(C1545,'[1]7、重新确认支持的项目列表'!$C:$E,2,FALSE)</f>
        <v>4401963GNC</v>
      </c>
      <c r="G1545" s="5">
        <f>IFERROR(VLOOKUP(C1545,'[2]企业经营情况表（市场监管局）'!R$1:S$23,2,FALSE),0)</f>
        <v>0</v>
      </c>
      <c r="H1545" s="5">
        <f>VLOOKUP(C1545,'[1]7、重新确认支持的项目列表'!$C:$E,3,FALSE)</f>
        <v>0</v>
      </c>
      <c r="I1545" s="13">
        <v>12800</v>
      </c>
      <c r="J1545" s="19">
        <v>10000</v>
      </c>
      <c r="K1545" s="19">
        <v>12800</v>
      </c>
      <c r="L1545" s="23">
        <v>10000</v>
      </c>
    </row>
    <row r="1546" spans="1:12" ht="24">
      <c r="A1546" s="5">
        <v>1542</v>
      </c>
      <c r="B1546" s="8" t="s">
        <v>624</v>
      </c>
      <c r="C1546" s="7" t="s">
        <v>1212</v>
      </c>
      <c r="D1546" s="7" t="s">
        <v>176</v>
      </c>
      <c r="E1546" s="5" t="s">
        <v>611</v>
      </c>
      <c r="F1546" s="5" t="str">
        <f>VLOOKUP(C1546,'[1]7、重新确认支持的项目列表'!$C:$E,2,FALSE)</f>
        <v>4401960RH2</v>
      </c>
      <c r="G1546" s="5">
        <f>IFERROR(VLOOKUP(C1546,'[2]企业经营情况表（市场监管局）'!R$1:S$23,2,FALSE),0)</f>
        <v>0</v>
      </c>
      <c r="H1546" s="5">
        <f>VLOOKUP(C1546,'[1]7、重新确认支持的项目列表'!$C:$E,3,FALSE)</f>
        <v>0</v>
      </c>
      <c r="I1546" s="13">
        <v>12800</v>
      </c>
      <c r="J1546" s="19">
        <v>10000</v>
      </c>
      <c r="K1546" s="19">
        <v>12800</v>
      </c>
      <c r="L1546" s="23">
        <v>10000</v>
      </c>
    </row>
    <row r="1547" spans="1:12" ht="24">
      <c r="A1547" s="5">
        <v>1543</v>
      </c>
      <c r="B1547" s="8" t="s">
        <v>618</v>
      </c>
      <c r="C1547" s="7" t="s">
        <v>1213</v>
      </c>
      <c r="D1547" s="7" t="s">
        <v>176</v>
      </c>
      <c r="E1547" s="5" t="s">
        <v>611</v>
      </c>
      <c r="F1547" s="5" t="str">
        <f>VLOOKUP(C1547,'[1]7、重新确认支持的项目列表'!$C:$E,2,FALSE)</f>
        <v>4401963GBH</v>
      </c>
      <c r="G1547" s="5">
        <f>IFERROR(VLOOKUP(C1547,'[2]企业经营情况表（市场监管局）'!R$1:S$23,2,FALSE),0)</f>
        <v>0</v>
      </c>
      <c r="H1547" s="5">
        <f>VLOOKUP(C1547,'[1]7、重新确认支持的项目列表'!$C:$E,3,FALSE)</f>
        <v>954.50390000000004</v>
      </c>
      <c r="I1547" s="13">
        <v>12800</v>
      </c>
      <c r="J1547" s="19">
        <v>10000</v>
      </c>
      <c r="K1547" s="19">
        <v>12800</v>
      </c>
      <c r="L1547" s="23">
        <v>10000</v>
      </c>
    </row>
    <row r="1548" spans="1:12" ht="24">
      <c r="A1548" s="5">
        <v>1544</v>
      </c>
      <c r="B1548" s="8" t="s">
        <v>649</v>
      </c>
      <c r="C1548" s="7" t="s">
        <v>1213</v>
      </c>
      <c r="D1548" s="7" t="s">
        <v>176</v>
      </c>
      <c r="E1548" s="5" t="s">
        <v>611</v>
      </c>
      <c r="F1548" s="5" t="str">
        <f>VLOOKUP(C1548,'[1]7、重新确认支持的项目列表'!$C:$E,2,FALSE)</f>
        <v>4401963GBH</v>
      </c>
      <c r="G1548" s="5">
        <f>IFERROR(VLOOKUP(C1548,'[2]企业经营情况表（市场监管局）'!R$1:S$23,2,FALSE),0)</f>
        <v>0</v>
      </c>
      <c r="H1548" s="5">
        <f>VLOOKUP(C1548,'[1]7、重新确认支持的项目列表'!$C:$E,3,FALSE)</f>
        <v>954.50390000000004</v>
      </c>
      <c r="I1548" s="13">
        <v>12800</v>
      </c>
      <c r="J1548" s="19">
        <v>10000</v>
      </c>
      <c r="K1548" s="19">
        <v>12800</v>
      </c>
      <c r="L1548" s="23">
        <v>10000</v>
      </c>
    </row>
    <row r="1549" spans="1:12" ht="24">
      <c r="A1549" s="5">
        <v>1545</v>
      </c>
      <c r="B1549" s="8" t="s">
        <v>648</v>
      </c>
      <c r="C1549" s="7" t="s">
        <v>1214</v>
      </c>
      <c r="D1549" s="7" t="s">
        <v>176</v>
      </c>
      <c r="E1549" s="5" t="s">
        <v>611</v>
      </c>
      <c r="F1549" s="5" t="str">
        <f>VLOOKUP(C1549,'[1]7、重新确认支持的项目列表'!$C:$E,2,FALSE)</f>
        <v>4401963J5P</v>
      </c>
      <c r="G1549" s="5">
        <f>IFERROR(VLOOKUP(C1549,'[2]企业经营情况表（市场监管局）'!R$1:S$23,2,FALSE),0)</f>
        <v>0</v>
      </c>
      <c r="H1549" s="5">
        <f>VLOOKUP(C1549,'[1]7、重新确认支持的项目列表'!$C:$E,3,FALSE)</f>
        <v>0.1208</v>
      </c>
      <c r="I1549" s="13">
        <v>22000</v>
      </c>
      <c r="J1549" s="19">
        <v>10000</v>
      </c>
      <c r="K1549" s="19">
        <v>22000</v>
      </c>
      <c r="L1549" s="23">
        <v>10000</v>
      </c>
    </row>
    <row r="1550" spans="1:12" ht="24">
      <c r="A1550" s="5">
        <v>1546</v>
      </c>
      <c r="B1550" s="8" t="s">
        <v>609</v>
      </c>
      <c r="C1550" s="7" t="s">
        <v>1214</v>
      </c>
      <c r="D1550" s="7" t="s">
        <v>176</v>
      </c>
      <c r="E1550" s="5" t="s">
        <v>611</v>
      </c>
      <c r="F1550" s="5" t="str">
        <f>VLOOKUP(C1550,'[1]7、重新确认支持的项目列表'!$C:$E,2,FALSE)</f>
        <v>4401963J5P</v>
      </c>
      <c r="G1550" s="5">
        <f>IFERROR(VLOOKUP(C1550,'[2]企业经营情况表（市场监管局）'!R$1:S$23,2,FALSE),0)</f>
        <v>0</v>
      </c>
      <c r="H1550" s="5">
        <f>VLOOKUP(C1550,'[1]7、重新确认支持的项目列表'!$C:$E,3,FALSE)</f>
        <v>0.1208</v>
      </c>
      <c r="I1550" s="13">
        <v>22000</v>
      </c>
      <c r="J1550" s="19">
        <v>10000</v>
      </c>
      <c r="K1550" s="19">
        <v>22000</v>
      </c>
      <c r="L1550" s="23">
        <v>10000</v>
      </c>
    </row>
    <row r="1551" spans="1:12" ht="24">
      <c r="A1551" s="5">
        <v>1547</v>
      </c>
      <c r="B1551" s="8" t="s">
        <v>615</v>
      </c>
      <c r="C1551" s="7" t="s">
        <v>1215</v>
      </c>
      <c r="D1551" s="7" t="s">
        <v>176</v>
      </c>
      <c r="E1551" s="5" t="s">
        <v>611</v>
      </c>
      <c r="F1551" s="5" t="str">
        <f>VLOOKUP(C1551,'[1]7、重新确认支持的项目列表'!$C:$E,2,FALSE)</f>
        <v>4401963K61</v>
      </c>
      <c r="G1551" s="5">
        <f>IFERROR(VLOOKUP(C1551,'[2]企业经营情况表（市场监管局）'!R$1:S$23,2,FALSE),0)</f>
        <v>0</v>
      </c>
      <c r="H1551" s="5">
        <f>VLOOKUP(C1551,'[1]7、重新确认支持的项目列表'!$C:$E,3,FALSE)</f>
        <v>125.7948</v>
      </c>
      <c r="I1551" s="13">
        <v>12800</v>
      </c>
      <c r="J1551" s="19">
        <v>10000</v>
      </c>
      <c r="K1551" s="19">
        <v>12800</v>
      </c>
      <c r="L1551" s="23">
        <v>10000</v>
      </c>
    </row>
    <row r="1552" spans="1:12" ht="24">
      <c r="A1552" s="5">
        <v>1548</v>
      </c>
      <c r="B1552" s="8" t="s">
        <v>652</v>
      </c>
      <c r="C1552" s="7" t="s">
        <v>1215</v>
      </c>
      <c r="D1552" s="7" t="s">
        <v>176</v>
      </c>
      <c r="E1552" s="5" t="s">
        <v>611</v>
      </c>
      <c r="F1552" s="5" t="str">
        <f>VLOOKUP(C1552,'[1]7、重新确认支持的项目列表'!$C:$E,2,FALSE)</f>
        <v>4401963K61</v>
      </c>
      <c r="G1552" s="5">
        <f>IFERROR(VLOOKUP(C1552,'[2]企业经营情况表（市场监管局）'!R$1:S$23,2,FALSE),0)</f>
        <v>0</v>
      </c>
      <c r="H1552" s="5">
        <f>VLOOKUP(C1552,'[1]7、重新确认支持的项目列表'!$C:$E,3,FALSE)</f>
        <v>125.7948</v>
      </c>
      <c r="I1552" s="13">
        <v>12800</v>
      </c>
      <c r="J1552" s="19">
        <v>10000</v>
      </c>
      <c r="K1552" s="19">
        <v>12800</v>
      </c>
      <c r="L1552" s="23">
        <v>10000</v>
      </c>
    </row>
    <row r="1553" spans="1:12" ht="24">
      <c r="A1553" s="5">
        <v>1549</v>
      </c>
      <c r="B1553" s="8" t="s">
        <v>624</v>
      </c>
      <c r="C1553" s="7" t="s">
        <v>1215</v>
      </c>
      <c r="D1553" s="7" t="s">
        <v>176</v>
      </c>
      <c r="E1553" s="5" t="s">
        <v>611</v>
      </c>
      <c r="F1553" s="5" t="str">
        <f>VLOOKUP(C1553,'[1]7、重新确认支持的项目列表'!$C:$E,2,FALSE)</f>
        <v>4401963K61</v>
      </c>
      <c r="G1553" s="5">
        <f>IFERROR(VLOOKUP(C1553,'[2]企业经营情况表（市场监管局）'!R$1:S$23,2,FALSE),0)</f>
        <v>0</v>
      </c>
      <c r="H1553" s="5">
        <f>VLOOKUP(C1553,'[1]7、重新确认支持的项目列表'!$C:$E,3,FALSE)</f>
        <v>125.7948</v>
      </c>
      <c r="I1553" s="13">
        <v>12800</v>
      </c>
      <c r="J1553" s="19">
        <v>10000</v>
      </c>
      <c r="K1553" s="19">
        <v>12800</v>
      </c>
      <c r="L1553" s="23">
        <v>10000</v>
      </c>
    </row>
    <row r="1554" spans="1:12" ht="24">
      <c r="A1554" s="5">
        <v>1550</v>
      </c>
      <c r="B1554" s="8" t="s">
        <v>944</v>
      </c>
      <c r="C1554" s="7" t="s">
        <v>1216</v>
      </c>
      <c r="D1554" s="7" t="s">
        <v>176</v>
      </c>
      <c r="E1554" s="5" t="s">
        <v>611</v>
      </c>
      <c r="F1554" s="5" t="str">
        <f>VLOOKUP(C1554,'[1]7、重新确认支持的项目列表'!$C:$E,2,FALSE)</f>
        <v>4401960LVW</v>
      </c>
      <c r="G1554" s="5">
        <f>IFERROR(VLOOKUP(C1554,'[2]企业经营情况表（市场监管局）'!R$1:S$23,2,FALSE),0)</f>
        <v>0</v>
      </c>
      <c r="H1554" s="5">
        <f>VLOOKUP(C1554,'[1]7、重新确认支持的项目列表'!$C:$E,3,FALSE)</f>
        <v>0</v>
      </c>
      <c r="I1554" s="13">
        <v>33800</v>
      </c>
      <c r="J1554" s="19">
        <v>27040</v>
      </c>
      <c r="K1554" s="19">
        <v>30800</v>
      </c>
      <c r="L1554" s="23">
        <v>10000</v>
      </c>
    </row>
    <row r="1555" spans="1:12" ht="24">
      <c r="A1555" s="5">
        <v>1551</v>
      </c>
      <c r="B1555" s="8" t="s">
        <v>624</v>
      </c>
      <c r="C1555" s="7" t="s">
        <v>1217</v>
      </c>
      <c r="D1555" s="7" t="s">
        <v>176</v>
      </c>
      <c r="E1555" s="5" t="s">
        <v>611</v>
      </c>
      <c r="F1555" s="5" t="str">
        <f>VLOOKUP(C1555,'[1]7、重新确认支持的项目列表'!$C:$E,2,FALSE)</f>
        <v>4401963GDE</v>
      </c>
      <c r="G1555" s="5">
        <f>IFERROR(VLOOKUP(C1555,'[2]企业经营情况表（市场监管局）'!R$1:S$23,2,FALSE),0)</f>
        <v>0</v>
      </c>
      <c r="H1555" s="5">
        <f>VLOOKUP(C1555,'[1]7、重新确认支持的项目列表'!$C:$E,3,FALSE)</f>
        <v>11791.9872</v>
      </c>
      <c r="I1555" s="13">
        <v>12800</v>
      </c>
      <c r="J1555" s="19">
        <v>10000</v>
      </c>
      <c r="K1555" s="19">
        <v>12800</v>
      </c>
      <c r="L1555" s="23">
        <v>10000</v>
      </c>
    </row>
    <row r="1556" spans="1:12" ht="24">
      <c r="A1556" s="5">
        <v>1552</v>
      </c>
      <c r="B1556" s="8" t="s">
        <v>627</v>
      </c>
      <c r="C1556" s="7" t="s">
        <v>1218</v>
      </c>
      <c r="D1556" s="7" t="s">
        <v>176</v>
      </c>
      <c r="E1556" s="5" t="s">
        <v>611</v>
      </c>
      <c r="F1556" s="5" t="str">
        <f>VLOOKUP(C1556,'[1]7、重新确认支持的项目列表'!$C:$E,2,FALSE)</f>
        <v>4401960NGQ</v>
      </c>
      <c r="G1556" s="5">
        <f>IFERROR(VLOOKUP(C1556,'[2]企业经营情况表（市场监管局）'!R$1:S$23,2,FALSE),0)</f>
        <v>0</v>
      </c>
      <c r="H1556" s="5">
        <f>VLOOKUP(C1556,'[1]7、重新确认支持的项目列表'!$C:$E,3,FALSE)</f>
        <v>0</v>
      </c>
      <c r="I1556" s="13">
        <v>12800</v>
      </c>
      <c r="J1556" s="19">
        <v>10000</v>
      </c>
      <c r="K1556" s="19">
        <v>12800</v>
      </c>
      <c r="L1556" s="23">
        <v>10000</v>
      </c>
    </row>
    <row r="1557" spans="1:12" ht="24">
      <c r="A1557" s="5">
        <v>1553</v>
      </c>
      <c r="B1557" s="8" t="s">
        <v>649</v>
      </c>
      <c r="C1557" s="7" t="s">
        <v>1219</v>
      </c>
      <c r="D1557" s="7" t="s">
        <v>176</v>
      </c>
      <c r="E1557" s="5" t="s">
        <v>611</v>
      </c>
      <c r="F1557" s="5" t="str">
        <f>VLOOKUP(C1557,'[1]7、重新确认支持的项目列表'!$C:$E,2,FALSE)</f>
        <v>无海关代码</v>
      </c>
      <c r="G1557" s="5">
        <f>IFERROR(VLOOKUP(C1557,'[2]企业经营情况表（市场监管局）'!R$1:S$23,2,FALSE),0)</f>
        <v>0</v>
      </c>
      <c r="H1557" s="5">
        <f>VLOOKUP(C1557,'[1]7、重新确认支持的项目列表'!$C:$E,3,FALSE)</f>
        <v>0</v>
      </c>
      <c r="I1557" s="13">
        <v>12800</v>
      </c>
      <c r="J1557" s="14">
        <v>10000</v>
      </c>
      <c r="K1557" s="14">
        <v>12800</v>
      </c>
      <c r="L1557" s="23">
        <v>10000</v>
      </c>
    </row>
    <row r="1558" spans="1:12" ht="24">
      <c r="A1558" s="5">
        <v>1554</v>
      </c>
      <c r="B1558" s="8" t="s">
        <v>622</v>
      </c>
      <c r="C1558" s="7" t="s">
        <v>1220</v>
      </c>
      <c r="D1558" s="7" t="s">
        <v>176</v>
      </c>
      <c r="E1558" s="5" t="s">
        <v>611</v>
      </c>
      <c r="F1558" s="5" t="str">
        <f>VLOOKUP(C1558,'[1]7、重新确认支持的项目列表'!$C:$E,2,FALSE)</f>
        <v>4401960NS3</v>
      </c>
      <c r="G1558" s="5">
        <f>IFERROR(VLOOKUP(C1558,'[2]企业经营情况表（市场监管局）'!R$1:S$23,2,FALSE),0)</f>
        <v>0</v>
      </c>
      <c r="H1558" s="5">
        <f>VLOOKUP(C1558,'[1]7、重新确认支持的项目列表'!$C:$E,3,FALSE)</f>
        <v>0</v>
      </c>
      <c r="I1558" s="13">
        <v>12800</v>
      </c>
      <c r="J1558" s="19">
        <v>10000</v>
      </c>
      <c r="K1558" s="19">
        <v>12800</v>
      </c>
      <c r="L1558" s="23">
        <v>10000</v>
      </c>
    </row>
    <row r="1559" spans="1:12" ht="24">
      <c r="A1559" s="5">
        <v>1555</v>
      </c>
      <c r="B1559" s="8" t="s">
        <v>649</v>
      </c>
      <c r="C1559" s="7" t="s">
        <v>1221</v>
      </c>
      <c r="D1559" s="7" t="s">
        <v>176</v>
      </c>
      <c r="E1559" s="5" t="s">
        <v>611</v>
      </c>
      <c r="F1559" s="5" t="str">
        <f>VLOOKUP(C1559,'[1]7、重新确认支持的项目列表'!$C:$E,2,FALSE)</f>
        <v>无海关代码</v>
      </c>
      <c r="G1559" s="5">
        <f>IFERROR(VLOOKUP(C1559,'[2]企业经营情况表（市场监管局）'!R$1:S$23,2,FALSE),0)</f>
        <v>0</v>
      </c>
      <c r="H1559" s="5">
        <f>VLOOKUP(C1559,'[1]7、重新确认支持的项目列表'!$C:$E,3,FALSE)</f>
        <v>0</v>
      </c>
      <c r="I1559" s="13">
        <v>12800</v>
      </c>
      <c r="J1559" s="19">
        <v>10000</v>
      </c>
      <c r="K1559" s="19">
        <v>12800</v>
      </c>
      <c r="L1559" s="23">
        <v>10000</v>
      </c>
    </row>
    <row r="1560" spans="1:12" ht="24">
      <c r="A1560" s="5">
        <v>1556</v>
      </c>
      <c r="B1560" s="8" t="s">
        <v>624</v>
      </c>
      <c r="C1560" s="7" t="s">
        <v>1222</v>
      </c>
      <c r="D1560" s="7" t="s">
        <v>176</v>
      </c>
      <c r="E1560" s="5" t="s">
        <v>611</v>
      </c>
      <c r="F1560" s="5" t="str">
        <f>VLOOKUP(C1560,'[1]7、重新确认支持的项目列表'!$C:$E,2,FALSE)</f>
        <v>4401963FKR</v>
      </c>
      <c r="G1560" s="5">
        <f>IFERROR(VLOOKUP(C1560,'[2]企业经营情况表（市场监管局）'!R$1:S$23,2,FALSE),0)</f>
        <v>0</v>
      </c>
      <c r="H1560" s="5">
        <f>VLOOKUP(C1560,'[1]7、重新确认支持的项目列表'!$C:$E,3,FALSE)</f>
        <v>59.760100000000001</v>
      </c>
      <c r="I1560" s="13">
        <v>12800</v>
      </c>
      <c r="J1560" s="19">
        <v>10000</v>
      </c>
      <c r="K1560" s="19">
        <v>12800</v>
      </c>
      <c r="L1560" s="23">
        <v>10000</v>
      </c>
    </row>
    <row r="1561" spans="1:12">
      <c r="A1561" s="5">
        <v>1557</v>
      </c>
      <c r="B1561" s="8" t="s">
        <v>627</v>
      </c>
      <c r="C1561" s="7" t="s">
        <v>1223</v>
      </c>
      <c r="D1561" s="7" t="s">
        <v>176</v>
      </c>
      <c r="E1561" s="5" t="s">
        <v>611</v>
      </c>
      <c r="F1561" s="5">
        <f>VLOOKUP(C1561,'[1]7、重新确认支持的项目列表'!$C:$E,2,FALSE)</f>
        <v>4451966368</v>
      </c>
      <c r="G1561" s="5">
        <f>IFERROR(VLOOKUP(C1561,'[2]企业经营情况表（市场监管局）'!R$1:S$23,2,FALSE),0)</f>
        <v>0</v>
      </c>
      <c r="H1561" s="5">
        <f>VLOOKUP(C1561,'[1]7、重新确认支持的项目列表'!$C:$E,3,FALSE)</f>
        <v>6153.1094000000003</v>
      </c>
      <c r="I1561" s="13">
        <v>12800</v>
      </c>
      <c r="J1561" s="19">
        <v>10000</v>
      </c>
      <c r="K1561" s="19">
        <v>12800</v>
      </c>
      <c r="L1561" s="23">
        <v>10000</v>
      </c>
    </row>
    <row r="1562" spans="1:12" ht="24">
      <c r="A1562" s="5">
        <v>1558</v>
      </c>
      <c r="B1562" s="8" t="s">
        <v>615</v>
      </c>
      <c r="C1562" s="7" t="s">
        <v>1223</v>
      </c>
      <c r="D1562" s="7" t="s">
        <v>176</v>
      </c>
      <c r="E1562" s="5" t="s">
        <v>611</v>
      </c>
      <c r="F1562" s="5">
        <f>VLOOKUP(C1562,'[1]7、重新确认支持的项目列表'!$C:$E,2,FALSE)</f>
        <v>4451966368</v>
      </c>
      <c r="G1562" s="5">
        <f>IFERROR(VLOOKUP(C1562,'[2]企业经营情况表（市场监管局）'!R$1:S$23,2,FALSE),0)</f>
        <v>0</v>
      </c>
      <c r="H1562" s="5">
        <f>VLOOKUP(C1562,'[1]7、重新确认支持的项目列表'!$C:$E,3,FALSE)</f>
        <v>6153.1094000000003</v>
      </c>
      <c r="I1562" s="13">
        <v>12800</v>
      </c>
      <c r="J1562" s="19">
        <v>10000</v>
      </c>
      <c r="K1562" s="19">
        <v>12800</v>
      </c>
      <c r="L1562" s="23">
        <v>10000</v>
      </c>
    </row>
    <row r="1563" spans="1:12" ht="24">
      <c r="A1563" s="5">
        <v>1559</v>
      </c>
      <c r="B1563" s="8" t="s">
        <v>617</v>
      </c>
      <c r="C1563" s="7" t="s">
        <v>1224</v>
      </c>
      <c r="D1563" s="7" t="s">
        <v>176</v>
      </c>
      <c r="E1563" s="5" t="s">
        <v>611</v>
      </c>
      <c r="F1563" s="5" t="str">
        <f>VLOOKUP(C1563,'[1]7、重新确认支持的项目列表'!$C:$E,2,FALSE)</f>
        <v>无海关代码</v>
      </c>
      <c r="G1563" s="5">
        <f>IFERROR(VLOOKUP(C1563,'[2]企业经营情况表（市场监管局）'!R$1:S$23,2,FALSE),0)</f>
        <v>0</v>
      </c>
      <c r="H1563" s="5">
        <f>VLOOKUP(C1563,'[1]7、重新确认支持的项目列表'!$C:$E,3,FALSE)</f>
        <v>0</v>
      </c>
      <c r="I1563" s="13">
        <v>12800</v>
      </c>
      <c r="J1563" s="19">
        <v>10000</v>
      </c>
      <c r="K1563" s="19">
        <v>12800</v>
      </c>
      <c r="L1563" s="23">
        <v>10000</v>
      </c>
    </row>
    <row r="1564" spans="1:12" ht="24">
      <c r="A1564" s="5">
        <v>1560</v>
      </c>
      <c r="B1564" s="8" t="s">
        <v>1011</v>
      </c>
      <c r="C1564" s="7" t="s">
        <v>1225</v>
      </c>
      <c r="D1564" s="7" t="s">
        <v>176</v>
      </c>
      <c r="E1564" s="5" t="s">
        <v>611</v>
      </c>
      <c r="F1564" s="5" t="str">
        <f>VLOOKUP(C1564,'[1]7、重新确认支持的项目列表'!$C:$E,2,FALSE)</f>
        <v>44019339C4</v>
      </c>
      <c r="G1564" s="5">
        <f>IFERROR(VLOOKUP(C1564,'[2]企业经营情况表（市场监管局）'!R$1:S$23,2,FALSE),0)</f>
        <v>0</v>
      </c>
      <c r="H1564" s="5">
        <f>VLOOKUP(C1564,'[1]7、重新确认支持的项目列表'!$C:$E,3,FALSE)</f>
        <v>2393.1205</v>
      </c>
      <c r="I1564" s="13">
        <v>22000</v>
      </c>
      <c r="J1564" s="19">
        <v>10000</v>
      </c>
      <c r="K1564" s="19">
        <v>22000</v>
      </c>
      <c r="L1564" s="23">
        <v>10000</v>
      </c>
    </row>
    <row r="1565" spans="1:12" ht="24">
      <c r="A1565" s="5">
        <v>1561</v>
      </c>
      <c r="B1565" s="8" t="s">
        <v>794</v>
      </c>
      <c r="C1565" s="7" t="s">
        <v>1225</v>
      </c>
      <c r="D1565" s="7" t="s">
        <v>176</v>
      </c>
      <c r="E1565" s="5" t="s">
        <v>611</v>
      </c>
      <c r="F1565" s="5" t="str">
        <f>VLOOKUP(C1565,'[1]7、重新确认支持的项目列表'!$C:$E,2,FALSE)</f>
        <v>44019339C4</v>
      </c>
      <c r="G1565" s="5">
        <f>IFERROR(VLOOKUP(C1565,'[2]企业经营情况表（市场监管局）'!R$1:S$23,2,FALSE),0)</f>
        <v>0</v>
      </c>
      <c r="H1565" s="5">
        <f>VLOOKUP(C1565,'[1]7、重新确认支持的项目列表'!$C:$E,3,FALSE)</f>
        <v>2393.1205</v>
      </c>
      <c r="I1565" s="13">
        <v>22000</v>
      </c>
      <c r="J1565" s="19">
        <v>10000</v>
      </c>
      <c r="K1565" s="19">
        <v>22000</v>
      </c>
      <c r="L1565" s="23">
        <v>10000</v>
      </c>
    </row>
    <row r="1566" spans="1:12" ht="24">
      <c r="A1566" s="5">
        <v>1562</v>
      </c>
      <c r="B1566" s="8" t="s">
        <v>646</v>
      </c>
      <c r="C1566" s="7" t="s">
        <v>1226</v>
      </c>
      <c r="D1566" s="7" t="s">
        <v>176</v>
      </c>
      <c r="E1566" s="5" t="s">
        <v>611</v>
      </c>
      <c r="F1566" s="5" t="str">
        <f>VLOOKUP(C1566,'[1]7、重新确认支持的项目列表'!$C:$E,2,FALSE)</f>
        <v>4401960PK9</v>
      </c>
      <c r="G1566" s="5">
        <f>IFERROR(VLOOKUP(C1566,'[2]企业经营情况表（市场监管局）'!R$1:S$23,2,FALSE),0)</f>
        <v>0</v>
      </c>
      <c r="H1566" s="5">
        <f>VLOOKUP(C1566,'[1]7、重新确认支持的项目列表'!$C:$E,3,FALSE)</f>
        <v>0.1988</v>
      </c>
      <c r="I1566" s="13">
        <v>22000</v>
      </c>
      <c r="J1566" s="19">
        <v>10000</v>
      </c>
      <c r="K1566" s="19">
        <v>22000</v>
      </c>
      <c r="L1566" s="23">
        <v>10000</v>
      </c>
    </row>
    <row r="1567" spans="1:12" ht="24">
      <c r="A1567" s="5">
        <v>1563</v>
      </c>
      <c r="B1567" s="8" t="s">
        <v>648</v>
      </c>
      <c r="C1567" s="7" t="s">
        <v>1226</v>
      </c>
      <c r="D1567" s="7" t="s">
        <v>176</v>
      </c>
      <c r="E1567" s="5" t="s">
        <v>611</v>
      </c>
      <c r="F1567" s="5" t="str">
        <f>VLOOKUP(C1567,'[1]7、重新确认支持的项目列表'!$C:$E,2,FALSE)</f>
        <v>4401960PK9</v>
      </c>
      <c r="G1567" s="5">
        <f>IFERROR(VLOOKUP(C1567,'[2]企业经营情况表（市场监管局）'!R$1:S$23,2,FALSE),0)</f>
        <v>0</v>
      </c>
      <c r="H1567" s="5">
        <f>VLOOKUP(C1567,'[1]7、重新确认支持的项目列表'!$C:$E,3,FALSE)</f>
        <v>0.1988</v>
      </c>
      <c r="I1567" s="13">
        <v>22000</v>
      </c>
      <c r="J1567" s="19">
        <v>10000</v>
      </c>
      <c r="K1567" s="19">
        <v>22000</v>
      </c>
      <c r="L1567" s="23">
        <v>10000</v>
      </c>
    </row>
    <row r="1568" spans="1:12" ht="24">
      <c r="A1568" s="5">
        <v>1564</v>
      </c>
      <c r="B1568" s="8" t="s">
        <v>615</v>
      </c>
      <c r="C1568" s="7" t="s">
        <v>1227</v>
      </c>
      <c r="D1568" s="7" t="s">
        <v>176</v>
      </c>
      <c r="E1568" s="5" t="s">
        <v>611</v>
      </c>
      <c r="F1568" s="5" t="str">
        <f>VLOOKUP(C1568,'[1]7、重新确认支持的项目列表'!$C:$E,2,FALSE)</f>
        <v>4401963BZJ</v>
      </c>
      <c r="G1568" s="5">
        <f>IFERROR(VLOOKUP(C1568,'[2]企业经营情况表（市场监管局）'!R$1:S$23,2,FALSE),0)</f>
        <v>0</v>
      </c>
      <c r="H1568" s="5">
        <f>VLOOKUP(C1568,'[1]7、重新确认支持的项目列表'!$C:$E,3,FALSE)</f>
        <v>5339.6868000000004</v>
      </c>
      <c r="I1568" s="13">
        <v>12800</v>
      </c>
      <c r="J1568" s="19">
        <v>10000</v>
      </c>
      <c r="K1568" s="19">
        <v>12800</v>
      </c>
      <c r="L1568" s="23">
        <v>10000</v>
      </c>
    </row>
    <row r="1569" spans="1:12" ht="24">
      <c r="A1569" s="5">
        <v>1565</v>
      </c>
      <c r="B1569" s="8" t="s">
        <v>617</v>
      </c>
      <c r="C1569" s="7" t="s">
        <v>1227</v>
      </c>
      <c r="D1569" s="7" t="s">
        <v>176</v>
      </c>
      <c r="E1569" s="5" t="s">
        <v>611</v>
      </c>
      <c r="F1569" s="5" t="str">
        <f>VLOOKUP(C1569,'[1]7、重新确认支持的项目列表'!$C:$E,2,FALSE)</f>
        <v>4401963BZJ</v>
      </c>
      <c r="G1569" s="5">
        <f>IFERROR(VLOOKUP(C1569,'[2]企业经营情况表（市场监管局）'!R$1:S$23,2,FALSE),0)</f>
        <v>0</v>
      </c>
      <c r="H1569" s="5">
        <f>VLOOKUP(C1569,'[1]7、重新确认支持的项目列表'!$C:$E,3,FALSE)</f>
        <v>5339.6868000000004</v>
      </c>
      <c r="I1569" s="13">
        <v>12800</v>
      </c>
      <c r="J1569" s="19">
        <v>10000</v>
      </c>
      <c r="K1569" s="19">
        <v>12800</v>
      </c>
      <c r="L1569" s="23">
        <v>10000</v>
      </c>
    </row>
    <row r="1570" spans="1:12" ht="24">
      <c r="A1570" s="5">
        <v>1566</v>
      </c>
      <c r="B1570" s="8" t="s">
        <v>624</v>
      </c>
      <c r="C1570" s="7" t="s">
        <v>1227</v>
      </c>
      <c r="D1570" s="7" t="s">
        <v>176</v>
      </c>
      <c r="E1570" s="5" t="s">
        <v>611</v>
      </c>
      <c r="F1570" s="5" t="str">
        <f>VLOOKUP(C1570,'[1]7、重新确认支持的项目列表'!$C:$E,2,FALSE)</f>
        <v>4401963BZJ</v>
      </c>
      <c r="G1570" s="5">
        <f>IFERROR(VLOOKUP(C1570,'[2]企业经营情况表（市场监管局）'!R$1:S$23,2,FALSE),0)</f>
        <v>0</v>
      </c>
      <c r="H1570" s="5">
        <f>VLOOKUP(C1570,'[1]7、重新确认支持的项目列表'!$C:$E,3,FALSE)</f>
        <v>5339.6868000000004</v>
      </c>
      <c r="I1570" s="13">
        <v>12800</v>
      </c>
      <c r="J1570" s="19">
        <v>10000</v>
      </c>
      <c r="K1570" s="19">
        <v>12800</v>
      </c>
      <c r="L1570" s="23">
        <v>10000</v>
      </c>
    </row>
    <row r="1571" spans="1:12" ht="24">
      <c r="A1571" s="5">
        <v>1567</v>
      </c>
      <c r="B1571" s="8" t="s">
        <v>618</v>
      </c>
      <c r="C1571" s="7" t="s">
        <v>1227</v>
      </c>
      <c r="D1571" s="7" t="s">
        <v>176</v>
      </c>
      <c r="E1571" s="5" t="s">
        <v>611</v>
      </c>
      <c r="F1571" s="5" t="str">
        <f>VLOOKUP(C1571,'[1]7、重新确认支持的项目列表'!$C:$E,2,FALSE)</f>
        <v>4401963BZJ</v>
      </c>
      <c r="G1571" s="5">
        <f>IFERROR(VLOOKUP(C1571,'[2]企业经营情况表（市场监管局）'!R$1:S$23,2,FALSE),0)</f>
        <v>0</v>
      </c>
      <c r="H1571" s="5">
        <f>VLOOKUP(C1571,'[1]7、重新确认支持的项目列表'!$C:$E,3,FALSE)</f>
        <v>5339.6868000000004</v>
      </c>
      <c r="I1571" s="13">
        <v>12800</v>
      </c>
      <c r="J1571" s="19">
        <v>10000</v>
      </c>
      <c r="K1571" s="19">
        <v>12800</v>
      </c>
      <c r="L1571" s="23">
        <v>10000</v>
      </c>
    </row>
    <row r="1572" spans="1:12" ht="24">
      <c r="A1572" s="5">
        <v>1568</v>
      </c>
      <c r="B1572" s="8" t="s">
        <v>649</v>
      </c>
      <c r="C1572" s="7" t="s">
        <v>1227</v>
      </c>
      <c r="D1572" s="7" t="s">
        <v>176</v>
      </c>
      <c r="E1572" s="5" t="s">
        <v>611</v>
      </c>
      <c r="F1572" s="5" t="str">
        <f>VLOOKUP(C1572,'[1]7、重新确认支持的项目列表'!$C:$E,2,FALSE)</f>
        <v>4401963BZJ</v>
      </c>
      <c r="G1572" s="5">
        <f>IFERROR(VLOOKUP(C1572,'[2]企业经营情况表（市场监管局）'!R$1:S$23,2,FALSE),0)</f>
        <v>0</v>
      </c>
      <c r="H1572" s="5">
        <f>VLOOKUP(C1572,'[1]7、重新确认支持的项目列表'!$C:$E,3,FALSE)</f>
        <v>5339.6868000000004</v>
      </c>
      <c r="I1572" s="13">
        <v>12800</v>
      </c>
      <c r="J1572" s="19">
        <v>10000</v>
      </c>
      <c r="K1572" s="19">
        <v>12800</v>
      </c>
      <c r="L1572" s="23">
        <v>10000</v>
      </c>
    </row>
    <row r="1573" spans="1:12" ht="24">
      <c r="A1573" s="5">
        <v>1569</v>
      </c>
      <c r="B1573" s="8" t="s">
        <v>665</v>
      </c>
      <c r="C1573" s="7" t="s">
        <v>1228</v>
      </c>
      <c r="D1573" s="7" t="s">
        <v>176</v>
      </c>
      <c r="E1573" s="5" t="s">
        <v>611</v>
      </c>
      <c r="F1573" s="5" t="str">
        <f>VLOOKUP(C1573,'[1]7、重新确认支持的项目列表'!$C:$E,2,FALSE)</f>
        <v>4401960QCS</v>
      </c>
      <c r="G1573" s="5">
        <f>IFERROR(VLOOKUP(C1573,'[2]企业经营情况表（市场监管局）'!R$1:S$23,2,FALSE),0)</f>
        <v>0</v>
      </c>
      <c r="H1573" s="5">
        <f>VLOOKUP(C1573,'[1]7、重新确认支持的项目列表'!$C:$E,3,FALSE)</f>
        <v>1.15E-2</v>
      </c>
      <c r="I1573" s="13">
        <v>12800</v>
      </c>
      <c r="J1573" s="19">
        <v>10000</v>
      </c>
      <c r="K1573" s="19">
        <v>12800</v>
      </c>
      <c r="L1573" s="23">
        <v>10000</v>
      </c>
    </row>
    <row r="1574" spans="1:12" ht="24">
      <c r="A1574" s="5">
        <v>1570</v>
      </c>
      <c r="B1574" s="8" t="s">
        <v>624</v>
      </c>
      <c r="C1574" s="7" t="s">
        <v>1228</v>
      </c>
      <c r="D1574" s="7" t="s">
        <v>176</v>
      </c>
      <c r="E1574" s="5" t="s">
        <v>611</v>
      </c>
      <c r="F1574" s="5" t="str">
        <f>VLOOKUP(C1574,'[1]7、重新确认支持的项目列表'!$C:$E,2,FALSE)</f>
        <v>4401960QCS</v>
      </c>
      <c r="G1574" s="5">
        <f>IFERROR(VLOOKUP(C1574,'[2]企业经营情况表（市场监管局）'!R$1:S$23,2,FALSE),0)</f>
        <v>0</v>
      </c>
      <c r="H1574" s="5">
        <f>VLOOKUP(C1574,'[1]7、重新确认支持的项目列表'!$C:$E,3,FALSE)</f>
        <v>1.15E-2</v>
      </c>
      <c r="I1574" s="13">
        <v>12800</v>
      </c>
      <c r="J1574" s="19">
        <v>10000</v>
      </c>
      <c r="K1574" s="19">
        <v>12800</v>
      </c>
      <c r="L1574" s="23">
        <v>10000</v>
      </c>
    </row>
    <row r="1575" spans="1:12" ht="24">
      <c r="A1575" s="5">
        <v>1571</v>
      </c>
      <c r="B1575" s="8" t="s">
        <v>615</v>
      </c>
      <c r="C1575" s="7" t="s">
        <v>1229</v>
      </c>
      <c r="D1575" s="7" t="s">
        <v>176</v>
      </c>
      <c r="E1575" s="5" t="s">
        <v>611</v>
      </c>
      <c r="F1575" s="5" t="str">
        <f>VLOOKUP(C1575,'[1]7、重新确认支持的项目列表'!$C:$E,2,FALSE)</f>
        <v>4401960PWD</v>
      </c>
      <c r="G1575" s="5">
        <f>IFERROR(VLOOKUP(C1575,'[2]企业经营情况表（市场监管局）'!R$1:S$23,2,FALSE),0)</f>
        <v>0</v>
      </c>
      <c r="H1575" s="5">
        <f>VLOOKUP(C1575,'[1]7、重新确认支持的项目列表'!$C:$E,3,FALSE)</f>
        <v>0</v>
      </c>
      <c r="I1575" s="13">
        <v>12800</v>
      </c>
      <c r="J1575" s="19">
        <v>10000</v>
      </c>
      <c r="K1575" s="19">
        <v>12800</v>
      </c>
      <c r="L1575" s="23">
        <v>10000</v>
      </c>
    </row>
    <row r="1576" spans="1:12">
      <c r="A1576" s="5">
        <v>1572</v>
      </c>
      <c r="B1576" s="8" t="s">
        <v>624</v>
      </c>
      <c r="C1576" s="7" t="s">
        <v>1230</v>
      </c>
      <c r="D1576" s="7" t="s">
        <v>176</v>
      </c>
      <c r="E1576" s="5" t="s">
        <v>611</v>
      </c>
      <c r="F1576" s="5">
        <f>VLOOKUP(C1576,'[1]7、重新确认支持的项目列表'!$C:$E,2,FALSE)</f>
        <v>4401969137</v>
      </c>
      <c r="G1576" s="5">
        <f>IFERROR(VLOOKUP(C1576,'[2]企业经营情况表（市场监管局）'!R$1:S$23,2,FALSE),0)</f>
        <v>0</v>
      </c>
      <c r="H1576" s="5">
        <f>VLOOKUP(C1576,'[1]7、重新确认支持的项目列表'!$C:$E,3,FALSE)</f>
        <v>0</v>
      </c>
      <c r="I1576" s="13">
        <v>12800</v>
      </c>
      <c r="J1576" s="19">
        <v>10000</v>
      </c>
      <c r="K1576" s="19">
        <v>12800</v>
      </c>
      <c r="L1576" s="23">
        <v>10000</v>
      </c>
    </row>
    <row r="1577" spans="1:12" ht="24">
      <c r="A1577" s="5">
        <v>1573</v>
      </c>
      <c r="B1577" s="8" t="s">
        <v>617</v>
      </c>
      <c r="C1577" s="7" t="s">
        <v>1231</v>
      </c>
      <c r="D1577" s="7" t="s">
        <v>176</v>
      </c>
      <c r="E1577" s="5" t="s">
        <v>611</v>
      </c>
      <c r="F1577" s="5" t="str">
        <f>VLOOKUP(C1577,'[1]7、重新确认支持的项目列表'!$C:$E,2,FALSE)</f>
        <v>无海关代码</v>
      </c>
      <c r="G1577" s="5">
        <f>IFERROR(VLOOKUP(C1577,'[2]企业经营情况表（市场监管局）'!R$1:S$23,2,FALSE),0)</f>
        <v>0</v>
      </c>
      <c r="H1577" s="5">
        <f>VLOOKUP(C1577,'[1]7、重新确认支持的项目列表'!$C:$E,3,FALSE)</f>
        <v>0</v>
      </c>
      <c r="I1577" s="13">
        <v>12800</v>
      </c>
      <c r="J1577" s="19">
        <v>10000</v>
      </c>
      <c r="K1577" s="19">
        <v>12800</v>
      </c>
      <c r="L1577" s="23">
        <v>10000</v>
      </c>
    </row>
    <row r="1578" spans="1:12" ht="24">
      <c r="A1578" s="5">
        <v>1574</v>
      </c>
      <c r="B1578" s="8" t="s">
        <v>624</v>
      </c>
      <c r="C1578" s="7" t="s">
        <v>1232</v>
      </c>
      <c r="D1578" s="7" t="s">
        <v>176</v>
      </c>
      <c r="E1578" s="5" t="s">
        <v>611</v>
      </c>
      <c r="F1578" s="5" t="str">
        <f>VLOOKUP(C1578,'[1]7、重新确认支持的项目列表'!$C:$E,2,FALSE)</f>
        <v>无海关代码</v>
      </c>
      <c r="G1578" s="5">
        <f>IFERROR(VLOOKUP(C1578,'[2]企业经营情况表（市场监管局）'!R$1:S$23,2,FALSE),0)</f>
        <v>0</v>
      </c>
      <c r="H1578" s="5">
        <f>VLOOKUP(C1578,'[1]7、重新确认支持的项目列表'!$C:$E,3,FALSE)</f>
        <v>0</v>
      </c>
      <c r="I1578" s="13">
        <v>12800</v>
      </c>
      <c r="J1578" s="19">
        <v>10000</v>
      </c>
      <c r="K1578" s="19">
        <v>12800</v>
      </c>
      <c r="L1578" s="23">
        <v>10000</v>
      </c>
    </row>
    <row r="1579" spans="1:12" ht="24">
      <c r="A1579" s="5">
        <v>1575</v>
      </c>
      <c r="B1579" s="8" t="s">
        <v>627</v>
      </c>
      <c r="C1579" s="7" t="s">
        <v>1233</v>
      </c>
      <c r="D1579" s="7" t="s">
        <v>176</v>
      </c>
      <c r="E1579" s="5" t="s">
        <v>611</v>
      </c>
      <c r="F1579" s="5" t="str">
        <f>VLOOKUP(C1579,'[1]7、重新确认支持的项目列表'!$C:$E,2,FALSE)</f>
        <v>4401960CAT</v>
      </c>
      <c r="G1579" s="5">
        <f>IFERROR(VLOOKUP(C1579,'[2]企业经营情况表（市场监管局）'!R$1:S$23,2,FALSE),0)</f>
        <v>0</v>
      </c>
      <c r="H1579" s="5">
        <f>VLOOKUP(C1579,'[1]7、重新确认支持的项目列表'!$C:$E,3,FALSE)</f>
        <v>220.74289999999999</v>
      </c>
      <c r="I1579" s="13">
        <v>12800</v>
      </c>
      <c r="J1579" s="19">
        <v>10000</v>
      </c>
      <c r="K1579" s="19">
        <v>12800</v>
      </c>
      <c r="L1579" s="23">
        <v>10000</v>
      </c>
    </row>
    <row r="1580" spans="1:12" ht="24">
      <c r="A1580" s="5">
        <v>1576</v>
      </c>
      <c r="B1580" s="8" t="s">
        <v>785</v>
      </c>
      <c r="C1580" s="7" t="s">
        <v>1233</v>
      </c>
      <c r="D1580" s="7" t="s">
        <v>176</v>
      </c>
      <c r="E1580" s="5" t="s">
        <v>611</v>
      </c>
      <c r="F1580" s="5" t="str">
        <f>VLOOKUP(C1580,'[1]7、重新确认支持的项目列表'!$C:$E,2,FALSE)</f>
        <v>4401960CAT</v>
      </c>
      <c r="G1580" s="5">
        <f>IFERROR(VLOOKUP(C1580,'[2]企业经营情况表（市场监管局）'!R$1:S$23,2,FALSE),0)</f>
        <v>0</v>
      </c>
      <c r="H1580" s="5">
        <f>VLOOKUP(C1580,'[1]7、重新确认支持的项目列表'!$C:$E,3,FALSE)</f>
        <v>220.74289999999999</v>
      </c>
      <c r="I1580" s="13">
        <v>12800</v>
      </c>
      <c r="J1580" s="19">
        <v>10000</v>
      </c>
      <c r="K1580" s="19">
        <v>12800</v>
      </c>
      <c r="L1580" s="23">
        <v>10000</v>
      </c>
    </row>
    <row r="1581" spans="1:12" ht="24">
      <c r="A1581" s="5">
        <v>1577</v>
      </c>
      <c r="B1581" s="8" t="s">
        <v>615</v>
      </c>
      <c r="C1581" s="7" t="s">
        <v>1233</v>
      </c>
      <c r="D1581" s="7" t="s">
        <v>176</v>
      </c>
      <c r="E1581" s="5" t="s">
        <v>611</v>
      </c>
      <c r="F1581" s="5" t="str">
        <f>VLOOKUP(C1581,'[1]7、重新确认支持的项目列表'!$C:$E,2,FALSE)</f>
        <v>4401960CAT</v>
      </c>
      <c r="G1581" s="5">
        <f>IFERROR(VLOOKUP(C1581,'[2]企业经营情况表（市场监管局）'!R$1:S$23,2,FALSE),0)</f>
        <v>0</v>
      </c>
      <c r="H1581" s="5">
        <f>VLOOKUP(C1581,'[1]7、重新确认支持的项目列表'!$C:$E,3,FALSE)</f>
        <v>220.74289999999999</v>
      </c>
      <c r="I1581" s="13">
        <v>12800</v>
      </c>
      <c r="J1581" s="19">
        <v>10000</v>
      </c>
      <c r="K1581" s="19">
        <v>12800</v>
      </c>
      <c r="L1581" s="23">
        <v>10000</v>
      </c>
    </row>
    <row r="1582" spans="1:12" ht="24">
      <c r="A1582" s="5">
        <v>1578</v>
      </c>
      <c r="B1582" s="8" t="s">
        <v>624</v>
      </c>
      <c r="C1582" s="7" t="s">
        <v>1234</v>
      </c>
      <c r="D1582" s="7" t="s">
        <v>176</v>
      </c>
      <c r="E1582" s="5" t="s">
        <v>611</v>
      </c>
      <c r="F1582" s="5" t="str">
        <f>VLOOKUP(C1582,'[1]7、重新确认支持的项目列表'!$C:$E,2,FALSE)</f>
        <v>440196900C</v>
      </c>
      <c r="G1582" s="5">
        <f>IFERROR(VLOOKUP(C1582,'[2]企业经营情况表（市场监管局）'!R$1:S$23,2,FALSE),0)</f>
        <v>0</v>
      </c>
      <c r="H1582" s="5">
        <f>VLOOKUP(C1582,'[1]7、重新确认支持的项目列表'!$C:$E,3,FALSE)</f>
        <v>60.374200000000002</v>
      </c>
      <c r="I1582" s="13">
        <v>12800</v>
      </c>
      <c r="J1582" s="19">
        <v>10000</v>
      </c>
      <c r="K1582" s="19">
        <v>12800</v>
      </c>
      <c r="L1582" s="23">
        <v>10000</v>
      </c>
    </row>
    <row r="1583" spans="1:12" ht="24">
      <c r="A1583" s="5">
        <v>1579</v>
      </c>
      <c r="B1583" s="8" t="s">
        <v>649</v>
      </c>
      <c r="C1583" s="7" t="s">
        <v>1234</v>
      </c>
      <c r="D1583" s="7" t="s">
        <v>176</v>
      </c>
      <c r="E1583" s="5" t="s">
        <v>611</v>
      </c>
      <c r="F1583" s="5" t="str">
        <f>VLOOKUP(C1583,'[1]7、重新确认支持的项目列表'!$C:$E,2,FALSE)</f>
        <v>440196900C</v>
      </c>
      <c r="G1583" s="5">
        <f>IFERROR(VLOOKUP(C1583,'[2]企业经营情况表（市场监管局）'!R$1:S$23,2,FALSE),0)</f>
        <v>0</v>
      </c>
      <c r="H1583" s="5">
        <f>VLOOKUP(C1583,'[1]7、重新确认支持的项目列表'!$C:$E,3,FALSE)</f>
        <v>60.374200000000002</v>
      </c>
      <c r="I1583" s="13">
        <v>12800</v>
      </c>
      <c r="J1583" s="19">
        <v>10000</v>
      </c>
      <c r="K1583" s="19">
        <v>12800</v>
      </c>
      <c r="L1583" s="23">
        <v>10000</v>
      </c>
    </row>
    <row r="1584" spans="1:12" ht="24">
      <c r="A1584" s="5">
        <v>1580</v>
      </c>
      <c r="B1584" s="8" t="s">
        <v>627</v>
      </c>
      <c r="C1584" s="7" t="s">
        <v>1235</v>
      </c>
      <c r="D1584" s="7" t="s">
        <v>176</v>
      </c>
      <c r="E1584" s="5" t="s">
        <v>611</v>
      </c>
      <c r="F1584" s="5">
        <f>VLOOKUP(C1584,'[1]7、重新确认支持的项目列表'!$C:$E,2,FALSE)</f>
        <v>4401944492</v>
      </c>
      <c r="G1584" s="5">
        <f>IFERROR(VLOOKUP(C1584,'[2]企业经营情况表（市场监管局）'!R$1:S$23,2,FALSE),0)</f>
        <v>0</v>
      </c>
      <c r="H1584" s="5">
        <f>VLOOKUP(C1584,'[1]7、重新确认支持的项目列表'!$C:$E,3,FALSE)</f>
        <v>7095.0964999999997</v>
      </c>
      <c r="I1584" s="13">
        <v>12800</v>
      </c>
      <c r="J1584" s="19">
        <v>10000</v>
      </c>
      <c r="K1584" s="19">
        <v>12800</v>
      </c>
      <c r="L1584" s="23">
        <v>10000</v>
      </c>
    </row>
    <row r="1585" spans="1:12" ht="24">
      <c r="A1585" s="5">
        <v>1581</v>
      </c>
      <c r="B1585" s="8" t="s">
        <v>624</v>
      </c>
      <c r="C1585" s="7" t="s">
        <v>1235</v>
      </c>
      <c r="D1585" s="7" t="s">
        <v>176</v>
      </c>
      <c r="E1585" s="5" t="s">
        <v>611</v>
      </c>
      <c r="F1585" s="5">
        <f>VLOOKUP(C1585,'[1]7、重新确认支持的项目列表'!$C:$E,2,FALSE)</f>
        <v>4401944492</v>
      </c>
      <c r="G1585" s="5">
        <f>IFERROR(VLOOKUP(C1585,'[2]企业经营情况表（市场监管局）'!R$1:S$23,2,FALSE),0)</f>
        <v>0</v>
      </c>
      <c r="H1585" s="5">
        <f>VLOOKUP(C1585,'[1]7、重新确认支持的项目列表'!$C:$E,3,FALSE)</f>
        <v>7095.0964999999997</v>
      </c>
      <c r="I1585" s="13">
        <v>12800</v>
      </c>
      <c r="J1585" s="19">
        <v>10000</v>
      </c>
      <c r="K1585" s="19">
        <v>12800</v>
      </c>
      <c r="L1585" s="23">
        <v>10000</v>
      </c>
    </row>
    <row r="1586" spans="1:12" ht="24">
      <c r="A1586" s="5">
        <v>1582</v>
      </c>
      <c r="B1586" s="8" t="s">
        <v>649</v>
      </c>
      <c r="C1586" s="7" t="s">
        <v>1235</v>
      </c>
      <c r="D1586" s="7" t="s">
        <v>176</v>
      </c>
      <c r="E1586" s="5" t="s">
        <v>611</v>
      </c>
      <c r="F1586" s="5">
        <f>VLOOKUP(C1586,'[1]7、重新确认支持的项目列表'!$C:$E,2,FALSE)</f>
        <v>4401944492</v>
      </c>
      <c r="G1586" s="5">
        <f>IFERROR(VLOOKUP(C1586,'[2]企业经营情况表（市场监管局）'!R$1:S$23,2,FALSE),0)</f>
        <v>0</v>
      </c>
      <c r="H1586" s="5">
        <f>VLOOKUP(C1586,'[1]7、重新确认支持的项目列表'!$C:$E,3,FALSE)</f>
        <v>7095.0964999999997</v>
      </c>
      <c r="I1586" s="13">
        <v>12800</v>
      </c>
      <c r="J1586" s="19">
        <v>10000</v>
      </c>
      <c r="K1586" s="19">
        <v>12800</v>
      </c>
      <c r="L1586" s="23">
        <v>10000</v>
      </c>
    </row>
    <row r="1587" spans="1:12" ht="24">
      <c r="A1587" s="5">
        <v>1583</v>
      </c>
      <c r="B1587" s="8" t="s">
        <v>617</v>
      </c>
      <c r="C1587" s="7" t="s">
        <v>1236</v>
      </c>
      <c r="D1587" s="7" t="s">
        <v>176</v>
      </c>
      <c r="E1587" s="5" t="s">
        <v>611</v>
      </c>
      <c r="F1587" s="5" t="str">
        <f>VLOOKUP(C1587,'[1]7、重新确认支持的项目列表'!$C:$E,2,FALSE)</f>
        <v>4401960R9R</v>
      </c>
      <c r="G1587" s="5">
        <f>IFERROR(VLOOKUP(C1587,'[2]企业经营情况表（市场监管局）'!R$1:S$23,2,FALSE),0)</f>
        <v>0</v>
      </c>
      <c r="H1587" s="5">
        <f>VLOOKUP(C1587,'[1]7、重新确认支持的项目列表'!$C:$E,3,FALSE)</f>
        <v>0</v>
      </c>
      <c r="I1587" s="13">
        <v>12800</v>
      </c>
      <c r="J1587" s="19">
        <v>10000</v>
      </c>
      <c r="K1587" s="19">
        <v>12800</v>
      </c>
      <c r="L1587" s="23">
        <v>10000</v>
      </c>
    </row>
    <row r="1588" spans="1:12" ht="24">
      <c r="A1588" s="5">
        <v>1584</v>
      </c>
      <c r="B1588" s="8" t="s">
        <v>785</v>
      </c>
      <c r="C1588" s="7" t="s">
        <v>1237</v>
      </c>
      <c r="D1588" s="7" t="s">
        <v>176</v>
      </c>
      <c r="E1588" s="5" t="s">
        <v>611</v>
      </c>
      <c r="F1588" s="5" t="str">
        <f>VLOOKUP(C1588,'[1]7、重新确认支持的项目列表'!$C:$E,2,FALSE)</f>
        <v>4401960L5F</v>
      </c>
      <c r="G1588" s="5">
        <f>IFERROR(VLOOKUP(C1588,'[2]企业经营情况表（市场监管局）'!R$1:S$23,2,FALSE),0)</f>
        <v>0</v>
      </c>
      <c r="H1588" s="5">
        <f>VLOOKUP(C1588,'[1]7、重新确认支持的项目列表'!$C:$E,3,FALSE)</f>
        <v>1.4178999999999999</v>
      </c>
      <c r="I1588" s="13">
        <v>12800</v>
      </c>
      <c r="J1588" s="19">
        <v>10000</v>
      </c>
      <c r="K1588" s="19">
        <v>12800</v>
      </c>
      <c r="L1588" s="23">
        <v>10000</v>
      </c>
    </row>
    <row r="1589" spans="1:12" ht="24">
      <c r="A1589" s="5">
        <v>1585</v>
      </c>
      <c r="B1589" s="8" t="s">
        <v>622</v>
      </c>
      <c r="C1589" s="7" t="s">
        <v>1237</v>
      </c>
      <c r="D1589" s="7" t="s">
        <v>176</v>
      </c>
      <c r="E1589" s="5" t="s">
        <v>611</v>
      </c>
      <c r="F1589" s="5" t="str">
        <f>VLOOKUP(C1589,'[1]7、重新确认支持的项目列表'!$C:$E,2,FALSE)</f>
        <v>4401960L5F</v>
      </c>
      <c r="G1589" s="5">
        <f>IFERROR(VLOOKUP(C1589,'[2]企业经营情况表（市场监管局）'!R$1:S$23,2,FALSE),0)</f>
        <v>0</v>
      </c>
      <c r="H1589" s="5">
        <f>VLOOKUP(C1589,'[1]7、重新确认支持的项目列表'!$C:$E,3,FALSE)</f>
        <v>1.4178999999999999</v>
      </c>
      <c r="I1589" s="13">
        <v>12800</v>
      </c>
      <c r="J1589" s="19">
        <v>10000</v>
      </c>
      <c r="K1589" s="19">
        <v>12800</v>
      </c>
      <c r="L1589" s="23">
        <v>10000</v>
      </c>
    </row>
    <row r="1590" spans="1:12" ht="24">
      <c r="A1590" s="5">
        <v>1586</v>
      </c>
      <c r="B1590" s="8" t="s">
        <v>627</v>
      </c>
      <c r="C1590" s="7" t="s">
        <v>1238</v>
      </c>
      <c r="D1590" s="7" t="s">
        <v>176</v>
      </c>
      <c r="E1590" s="5" t="s">
        <v>611</v>
      </c>
      <c r="F1590" s="5" t="str">
        <f>VLOOKUP(C1590,'[1]7、重新确认支持的项目列表'!$C:$E,2,FALSE)</f>
        <v>440196918P</v>
      </c>
      <c r="G1590" s="5">
        <f>IFERROR(VLOOKUP(C1590,'[2]企业经营情况表（市场监管局）'!R$1:S$23,2,FALSE),0)</f>
        <v>0</v>
      </c>
      <c r="H1590" s="5">
        <f>VLOOKUP(C1590,'[1]7、重新确认支持的项目列表'!$C:$E,3,FALSE)</f>
        <v>110.1442</v>
      </c>
      <c r="I1590" s="13">
        <v>12800</v>
      </c>
      <c r="J1590" s="19">
        <v>10000</v>
      </c>
      <c r="K1590" s="19">
        <v>12800</v>
      </c>
      <c r="L1590" s="23">
        <v>10000</v>
      </c>
    </row>
    <row r="1591" spans="1:12" ht="24">
      <c r="A1591" s="5">
        <v>1587</v>
      </c>
      <c r="B1591" s="8" t="s">
        <v>632</v>
      </c>
      <c r="C1591" s="7" t="s">
        <v>1238</v>
      </c>
      <c r="D1591" s="7" t="s">
        <v>176</v>
      </c>
      <c r="E1591" s="5" t="s">
        <v>611</v>
      </c>
      <c r="F1591" s="5" t="str">
        <f>VLOOKUP(C1591,'[1]7、重新确认支持的项目列表'!$C:$E,2,FALSE)</f>
        <v>440196918P</v>
      </c>
      <c r="G1591" s="5">
        <f>IFERROR(VLOOKUP(C1591,'[2]企业经营情况表（市场监管局）'!R$1:S$23,2,FALSE),0)</f>
        <v>0</v>
      </c>
      <c r="H1591" s="5">
        <f>VLOOKUP(C1591,'[1]7、重新确认支持的项目列表'!$C:$E,3,FALSE)</f>
        <v>110.1442</v>
      </c>
      <c r="I1591" s="13">
        <v>12800</v>
      </c>
      <c r="J1591" s="19">
        <v>10000</v>
      </c>
      <c r="K1591" s="19">
        <v>12800</v>
      </c>
      <c r="L1591" s="23">
        <v>10000</v>
      </c>
    </row>
    <row r="1592" spans="1:12" ht="24">
      <c r="A1592" s="5">
        <v>1588</v>
      </c>
      <c r="B1592" s="8" t="s">
        <v>615</v>
      </c>
      <c r="C1592" s="7" t="s">
        <v>1238</v>
      </c>
      <c r="D1592" s="7" t="s">
        <v>176</v>
      </c>
      <c r="E1592" s="5" t="s">
        <v>611</v>
      </c>
      <c r="F1592" s="5" t="str">
        <f>VLOOKUP(C1592,'[1]7、重新确认支持的项目列表'!$C:$E,2,FALSE)</f>
        <v>440196918P</v>
      </c>
      <c r="G1592" s="5">
        <f>IFERROR(VLOOKUP(C1592,'[2]企业经营情况表（市场监管局）'!R$1:S$23,2,FALSE),0)</f>
        <v>0</v>
      </c>
      <c r="H1592" s="5">
        <f>VLOOKUP(C1592,'[1]7、重新确认支持的项目列表'!$C:$E,3,FALSE)</f>
        <v>110.1442</v>
      </c>
      <c r="I1592" s="13">
        <v>12800</v>
      </c>
      <c r="J1592" s="19">
        <v>10000</v>
      </c>
      <c r="K1592" s="19">
        <v>12800</v>
      </c>
      <c r="L1592" s="23">
        <v>10000</v>
      </c>
    </row>
    <row r="1593" spans="1:12" ht="24">
      <c r="A1593" s="5">
        <v>1589</v>
      </c>
      <c r="B1593" s="8" t="s">
        <v>658</v>
      </c>
      <c r="C1593" s="7" t="s">
        <v>1239</v>
      </c>
      <c r="D1593" s="7" t="s">
        <v>176</v>
      </c>
      <c r="E1593" s="5" t="s">
        <v>611</v>
      </c>
      <c r="F1593" s="5" t="str">
        <f>VLOOKUP(C1593,'[1]7、重新确认支持的项目列表'!$C:$E,2,FALSE)</f>
        <v>无海关代码</v>
      </c>
      <c r="G1593" s="5">
        <f>IFERROR(VLOOKUP(C1593,'[2]企业经营情况表（市场监管局）'!R$1:S$23,2,FALSE),0)</f>
        <v>0</v>
      </c>
      <c r="H1593" s="5">
        <f>VLOOKUP(C1593,'[1]7、重新确认支持的项目列表'!$C:$E,3,FALSE)</f>
        <v>0</v>
      </c>
      <c r="I1593" s="13">
        <v>12800</v>
      </c>
      <c r="J1593" s="19">
        <v>10000</v>
      </c>
      <c r="K1593" s="19">
        <v>12800</v>
      </c>
      <c r="L1593" s="23">
        <v>10000</v>
      </c>
    </row>
    <row r="1594" spans="1:12" ht="24">
      <c r="A1594" s="5">
        <v>1590</v>
      </c>
      <c r="B1594" s="8" t="s">
        <v>648</v>
      </c>
      <c r="C1594" s="7" t="s">
        <v>1240</v>
      </c>
      <c r="D1594" s="7" t="s">
        <v>176</v>
      </c>
      <c r="E1594" s="5" t="s">
        <v>611</v>
      </c>
      <c r="F1594" s="5" t="str">
        <f>VLOOKUP(C1594,'[1]7、重新确认支持的项目列表'!$C:$E,2,FALSE)</f>
        <v>4401960F3R</v>
      </c>
      <c r="G1594" s="5">
        <f>IFERROR(VLOOKUP(C1594,'[2]企业经营情况表（市场监管局）'!R$1:S$23,2,FALSE),0)</f>
        <v>0</v>
      </c>
      <c r="H1594" s="5">
        <f>VLOOKUP(C1594,'[1]7、重新确认支持的项目列表'!$C:$E,3,FALSE)</f>
        <v>0</v>
      </c>
      <c r="I1594" s="13">
        <v>22000</v>
      </c>
      <c r="J1594" s="19">
        <v>10000</v>
      </c>
      <c r="K1594" s="19">
        <v>22000</v>
      </c>
      <c r="L1594" s="23">
        <v>10000</v>
      </c>
    </row>
    <row r="1595" spans="1:12" ht="24">
      <c r="A1595" s="5">
        <v>1591</v>
      </c>
      <c r="B1595" s="8" t="s">
        <v>954</v>
      </c>
      <c r="C1595" s="7" t="s">
        <v>1241</v>
      </c>
      <c r="D1595" s="7" t="s">
        <v>176</v>
      </c>
      <c r="E1595" s="5" t="s">
        <v>611</v>
      </c>
      <c r="F1595" s="5" t="str">
        <f>VLOOKUP(C1595,'[1]7、重新确认支持的项目列表'!$C:$E,2,FALSE)</f>
        <v>44019808GU</v>
      </c>
      <c r="G1595" s="5">
        <f>IFERROR(VLOOKUP(C1595,'[2]企业经营情况表（市场监管局）'!R$1:S$23,2,FALSE),0)</f>
        <v>0</v>
      </c>
      <c r="H1595" s="5">
        <f>VLOOKUP(C1595,'[1]7、重新确认支持的项目列表'!$C:$E,3,FALSE)</f>
        <v>0</v>
      </c>
      <c r="I1595" s="13">
        <v>21933</v>
      </c>
      <c r="J1595" s="19">
        <v>10000</v>
      </c>
      <c r="K1595" s="19">
        <v>21933</v>
      </c>
      <c r="L1595" s="23">
        <v>10000</v>
      </c>
    </row>
    <row r="1596" spans="1:12" ht="24">
      <c r="A1596" s="5">
        <v>1592</v>
      </c>
      <c r="B1596" s="8" t="s">
        <v>954</v>
      </c>
      <c r="C1596" s="7" t="s">
        <v>1242</v>
      </c>
      <c r="D1596" s="7" t="s">
        <v>176</v>
      </c>
      <c r="E1596" s="5" t="s">
        <v>611</v>
      </c>
      <c r="F1596" s="5" t="str">
        <f>VLOOKUP(C1596,'[1]7、重新确认支持的项目列表'!$C:$E,2,FALSE)</f>
        <v>4401960P1L</v>
      </c>
      <c r="G1596" s="5">
        <f>IFERROR(VLOOKUP(C1596,'[2]企业经营情况表（市场监管局）'!R$1:S$23,2,FALSE),0)</f>
        <v>0</v>
      </c>
      <c r="H1596" s="5">
        <f>VLOOKUP(C1596,'[1]7、重新确认支持的项目列表'!$C:$E,3,FALSE)</f>
        <v>0</v>
      </c>
      <c r="I1596" s="13">
        <v>25911</v>
      </c>
      <c r="J1596" s="19">
        <v>10000</v>
      </c>
      <c r="K1596" s="19">
        <v>25911</v>
      </c>
      <c r="L1596" s="23">
        <v>10000</v>
      </c>
    </row>
    <row r="1597" spans="1:12" ht="24">
      <c r="A1597" s="5">
        <v>1593</v>
      </c>
      <c r="B1597" s="8" t="s">
        <v>665</v>
      </c>
      <c r="C1597" s="7" t="s">
        <v>1243</v>
      </c>
      <c r="D1597" s="7" t="s">
        <v>176</v>
      </c>
      <c r="E1597" s="5" t="s">
        <v>611</v>
      </c>
      <c r="F1597" s="5" t="str">
        <f>VLOOKUP(C1597,'[1]7、重新确认支持的项目列表'!$C:$E,2,FALSE)</f>
        <v>4401963ESG</v>
      </c>
      <c r="G1597" s="5">
        <f>IFERROR(VLOOKUP(C1597,'[2]企业经营情况表（市场监管局）'!R$1:S$23,2,FALSE),0)</f>
        <v>0</v>
      </c>
      <c r="H1597" s="5">
        <f>VLOOKUP(C1597,'[1]7、重新确认支持的项目列表'!$C:$E,3,FALSE)</f>
        <v>0</v>
      </c>
      <c r="I1597" s="13">
        <v>12800</v>
      </c>
      <c r="J1597" s="19">
        <v>10000</v>
      </c>
      <c r="K1597" s="19">
        <v>12800</v>
      </c>
      <c r="L1597" s="23">
        <v>10000</v>
      </c>
    </row>
    <row r="1598" spans="1:12" ht="24">
      <c r="A1598" s="5">
        <v>1594</v>
      </c>
      <c r="B1598" s="8" t="s">
        <v>672</v>
      </c>
      <c r="C1598" s="7" t="s">
        <v>1244</v>
      </c>
      <c r="D1598" s="7" t="s">
        <v>176</v>
      </c>
      <c r="E1598" s="5" t="s">
        <v>611</v>
      </c>
      <c r="F1598" s="5" t="str">
        <f>VLOOKUP(C1598,'[1]7、重新确认支持的项目列表'!$C:$E,2,FALSE)</f>
        <v>4401963JSV</v>
      </c>
      <c r="G1598" s="5">
        <f>IFERROR(VLOOKUP(C1598,'[2]企业经营情况表（市场监管局）'!R$1:S$23,2,FALSE),0)</f>
        <v>0</v>
      </c>
      <c r="H1598" s="5">
        <f>VLOOKUP(C1598,'[1]7、重新确认支持的项目列表'!$C:$E,3,FALSE)</f>
        <v>2332.6745000000001</v>
      </c>
      <c r="I1598" s="13">
        <v>36800</v>
      </c>
      <c r="J1598" s="19">
        <v>10000</v>
      </c>
      <c r="K1598" s="19">
        <v>33800</v>
      </c>
      <c r="L1598" s="23">
        <v>10000</v>
      </c>
    </row>
    <row r="1599" spans="1:12" ht="24">
      <c r="A1599" s="5">
        <v>1595</v>
      </c>
      <c r="B1599" s="8" t="s">
        <v>682</v>
      </c>
      <c r="C1599" s="7" t="s">
        <v>1244</v>
      </c>
      <c r="D1599" s="7" t="s">
        <v>176</v>
      </c>
      <c r="E1599" s="5" t="s">
        <v>611</v>
      </c>
      <c r="F1599" s="5" t="str">
        <f>VLOOKUP(C1599,'[1]7、重新确认支持的项目列表'!$C:$E,2,FALSE)</f>
        <v>4401963JSV</v>
      </c>
      <c r="G1599" s="5">
        <f>IFERROR(VLOOKUP(C1599,'[2]企业经营情况表（市场监管局）'!R$1:S$23,2,FALSE),0)</f>
        <v>0</v>
      </c>
      <c r="H1599" s="5">
        <f>VLOOKUP(C1599,'[1]7、重新确认支持的项目列表'!$C:$E,3,FALSE)</f>
        <v>2332.6745000000001</v>
      </c>
      <c r="I1599" s="13">
        <v>36800</v>
      </c>
      <c r="J1599" s="19">
        <v>10000</v>
      </c>
      <c r="K1599" s="19">
        <v>33800</v>
      </c>
      <c r="L1599" s="23">
        <v>10000</v>
      </c>
    </row>
    <row r="1600" spans="1:12" ht="24">
      <c r="A1600" s="5">
        <v>1596</v>
      </c>
      <c r="B1600" s="8" t="s">
        <v>627</v>
      </c>
      <c r="C1600" s="7" t="s">
        <v>1245</v>
      </c>
      <c r="D1600" s="7" t="s">
        <v>176</v>
      </c>
      <c r="E1600" s="5" t="s">
        <v>611</v>
      </c>
      <c r="F1600" s="5" t="str">
        <f>VLOOKUP(C1600,'[1]7、重新确认支持的项目列表'!$C:$E,2,FALSE)</f>
        <v>4401960J60</v>
      </c>
      <c r="G1600" s="5">
        <f>IFERROR(VLOOKUP(C1600,'[2]企业经营情况表（市场监管局）'!R$1:S$23,2,FALSE),0)</f>
        <v>0</v>
      </c>
      <c r="H1600" s="5">
        <f>VLOOKUP(C1600,'[1]7、重新确认支持的项目列表'!$C:$E,3,FALSE)</f>
        <v>2442.1963000000001</v>
      </c>
      <c r="I1600" s="13">
        <v>12800</v>
      </c>
      <c r="J1600" s="19">
        <v>10000</v>
      </c>
      <c r="K1600" s="19">
        <v>12800</v>
      </c>
      <c r="L1600" s="23">
        <v>10000</v>
      </c>
    </row>
    <row r="1601" spans="1:12" ht="24">
      <c r="A1601" s="5">
        <v>1597</v>
      </c>
      <c r="B1601" s="8" t="s">
        <v>615</v>
      </c>
      <c r="C1601" s="7" t="s">
        <v>1245</v>
      </c>
      <c r="D1601" s="7" t="s">
        <v>176</v>
      </c>
      <c r="E1601" s="5" t="s">
        <v>611</v>
      </c>
      <c r="F1601" s="5" t="str">
        <f>VLOOKUP(C1601,'[1]7、重新确认支持的项目列表'!$C:$E,2,FALSE)</f>
        <v>4401960J60</v>
      </c>
      <c r="G1601" s="5">
        <f>IFERROR(VLOOKUP(C1601,'[2]企业经营情况表（市场监管局）'!R$1:S$23,2,FALSE),0)</f>
        <v>0</v>
      </c>
      <c r="H1601" s="5">
        <f>VLOOKUP(C1601,'[1]7、重新确认支持的项目列表'!$C:$E,3,FALSE)</f>
        <v>2442.1963000000001</v>
      </c>
      <c r="I1601" s="13">
        <v>12800</v>
      </c>
      <c r="J1601" s="19">
        <v>10000</v>
      </c>
      <c r="K1601" s="19">
        <v>12800</v>
      </c>
      <c r="L1601" s="23">
        <v>10000</v>
      </c>
    </row>
    <row r="1602" spans="1:12" ht="24">
      <c r="A1602" s="5">
        <v>1598</v>
      </c>
      <c r="B1602" s="8" t="s">
        <v>665</v>
      </c>
      <c r="C1602" s="7" t="s">
        <v>1245</v>
      </c>
      <c r="D1602" s="7" t="s">
        <v>176</v>
      </c>
      <c r="E1602" s="5" t="s">
        <v>611</v>
      </c>
      <c r="F1602" s="5" t="str">
        <f>VLOOKUP(C1602,'[1]7、重新确认支持的项目列表'!$C:$E,2,FALSE)</f>
        <v>4401960J60</v>
      </c>
      <c r="G1602" s="5">
        <f>IFERROR(VLOOKUP(C1602,'[2]企业经营情况表（市场监管局）'!R$1:S$23,2,FALSE),0)</f>
        <v>0</v>
      </c>
      <c r="H1602" s="5">
        <f>VLOOKUP(C1602,'[1]7、重新确认支持的项目列表'!$C:$E,3,FALSE)</f>
        <v>2442.1963000000001</v>
      </c>
      <c r="I1602" s="13">
        <v>12800</v>
      </c>
      <c r="J1602" s="19">
        <v>10000</v>
      </c>
      <c r="K1602" s="19">
        <v>12800</v>
      </c>
      <c r="L1602" s="23">
        <v>10000</v>
      </c>
    </row>
    <row r="1603" spans="1:12" ht="24">
      <c r="A1603" s="5">
        <v>1599</v>
      </c>
      <c r="B1603" s="8" t="s">
        <v>954</v>
      </c>
      <c r="C1603" s="7" t="s">
        <v>1245</v>
      </c>
      <c r="D1603" s="7" t="s">
        <v>176</v>
      </c>
      <c r="E1603" s="5" t="s">
        <v>611</v>
      </c>
      <c r="F1603" s="5" t="str">
        <f>VLOOKUP(C1603,'[1]7、重新确认支持的项目列表'!$C:$E,2,FALSE)</f>
        <v>4401960J60</v>
      </c>
      <c r="G1603" s="5">
        <f>IFERROR(VLOOKUP(C1603,'[2]企业经营情况表（市场监管局）'!R$1:S$23,2,FALSE),0)</f>
        <v>0</v>
      </c>
      <c r="H1603" s="5">
        <f>VLOOKUP(C1603,'[1]7、重新确认支持的项目列表'!$C:$E,3,FALSE)</f>
        <v>2442.1963000000001</v>
      </c>
      <c r="I1603" s="13">
        <v>21933</v>
      </c>
      <c r="J1603" s="19">
        <v>10000</v>
      </c>
      <c r="K1603" s="19">
        <v>21933</v>
      </c>
      <c r="L1603" s="23">
        <v>10000</v>
      </c>
    </row>
    <row r="1604" spans="1:12" ht="24">
      <c r="A1604" s="5">
        <v>1600</v>
      </c>
      <c r="B1604" s="8" t="s">
        <v>618</v>
      </c>
      <c r="C1604" s="7" t="s">
        <v>1246</v>
      </c>
      <c r="D1604" s="7" t="s">
        <v>176</v>
      </c>
      <c r="E1604" s="5" t="s">
        <v>611</v>
      </c>
      <c r="F1604" s="5" t="str">
        <f>VLOOKUP(C1604,'[1]7、重新确认支持的项目列表'!$C:$E,2,FALSE)</f>
        <v>无海关代码</v>
      </c>
      <c r="G1604" s="5">
        <f>IFERROR(VLOOKUP(C1604,'[2]企业经营情况表（市场监管局）'!R$1:S$23,2,FALSE),0)</f>
        <v>0</v>
      </c>
      <c r="H1604" s="5">
        <f>VLOOKUP(C1604,'[1]7、重新确认支持的项目列表'!$C:$E,3,FALSE)</f>
        <v>0</v>
      </c>
      <c r="I1604" s="13">
        <v>12800</v>
      </c>
      <c r="J1604" s="19">
        <v>10000</v>
      </c>
      <c r="K1604" s="19">
        <v>12800</v>
      </c>
      <c r="L1604" s="23">
        <v>10000</v>
      </c>
    </row>
    <row r="1605" spans="1:12" ht="24">
      <c r="A1605" s="5">
        <v>1601</v>
      </c>
      <c r="B1605" s="8" t="s">
        <v>1247</v>
      </c>
      <c r="C1605" s="7" t="s">
        <v>1248</v>
      </c>
      <c r="D1605" s="7" t="s">
        <v>176</v>
      </c>
      <c r="E1605" s="5" t="s">
        <v>611</v>
      </c>
      <c r="F1605" s="5">
        <f>VLOOKUP(C1605,'[1]7、重新确认支持的项目列表'!$C:$E,2,FALSE)</f>
        <v>4401966419</v>
      </c>
      <c r="G1605" s="5">
        <f>IFERROR(VLOOKUP(C1605,'[2]企业经营情况表（市场监管局）'!R$1:S$23,2,FALSE),0)</f>
        <v>0</v>
      </c>
      <c r="H1605" s="5">
        <f>VLOOKUP(C1605,'[1]7、重新确认支持的项目列表'!$C:$E,3,FALSE)</f>
        <v>10071.2466</v>
      </c>
      <c r="I1605" s="13">
        <v>13800</v>
      </c>
      <c r="J1605" s="19">
        <v>10000</v>
      </c>
      <c r="K1605" s="19">
        <v>13800</v>
      </c>
      <c r="L1605" s="23">
        <v>10000</v>
      </c>
    </row>
    <row r="1606" spans="1:12" ht="24">
      <c r="A1606" s="5">
        <v>1602</v>
      </c>
      <c r="B1606" s="8" t="s">
        <v>629</v>
      </c>
      <c r="C1606" s="7" t="s">
        <v>1248</v>
      </c>
      <c r="D1606" s="7" t="s">
        <v>176</v>
      </c>
      <c r="E1606" s="5" t="s">
        <v>611</v>
      </c>
      <c r="F1606" s="5">
        <f>VLOOKUP(C1606,'[1]7、重新确认支持的项目列表'!$C:$E,2,FALSE)</f>
        <v>4401966419</v>
      </c>
      <c r="G1606" s="5">
        <f>IFERROR(VLOOKUP(C1606,'[2]企业经营情况表（市场监管局）'!R$1:S$23,2,FALSE),0)</f>
        <v>0</v>
      </c>
      <c r="H1606" s="5">
        <f>VLOOKUP(C1606,'[1]7、重新确认支持的项目列表'!$C:$E,3,FALSE)</f>
        <v>10071.2466</v>
      </c>
      <c r="I1606" s="13">
        <v>13800</v>
      </c>
      <c r="J1606" s="19">
        <v>10000</v>
      </c>
      <c r="K1606" s="19">
        <v>13800</v>
      </c>
      <c r="L1606" s="23">
        <v>10000</v>
      </c>
    </row>
    <row r="1607" spans="1:12" ht="24">
      <c r="A1607" s="5">
        <v>1603</v>
      </c>
      <c r="B1607" s="8" t="s">
        <v>652</v>
      </c>
      <c r="C1607" s="7" t="s">
        <v>1249</v>
      </c>
      <c r="D1607" s="7" t="s">
        <v>176</v>
      </c>
      <c r="E1607" s="5" t="s">
        <v>611</v>
      </c>
      <c r="F1607" s="5" t="str">
        <f>VLOOKUP(C1607,'[1]7、重新确认支持的项目列表'!$C:$E,2,FALSE)</f>
        <v>4401963KHK</v>
      </c>
      <c r="G1607" s="5">
        <f>IFERROR(VLOOKUP(C1607,'[2]企业经营情况表（市场监管局）'!R$1:S$23,2,FALSE),0)</f>
        <v>0</v>
      </c>
      <c r="H1607" s="5">
        <f>VLOOKUP(C1607,'[1]7、重新确认支持的项目列表'!$C:$E,3,FALSE)</f>
        <v>1428.9911999999999</v>
      </c>
      <c r="I1607" s="13">
        <v>12800</v>
      </c>
      <c r="J1607" s="19">
        <v>10000</v>
      </c>
      <c r="K1607" s="19">
        <v>12800</v>
      </c>
      <c r="L1607" s="23">
        <v>10000</v>
      </c>
    </row>
    <row r="1608" spans="1:12" ht="24">
      <c r="A1608" s="5">
        <v>1604</v>
      </c>
      <c r="B1608" s="8" t="s">
        <v>624</v>
      </c>
      <c r="C1608" s="7" t="s">
        <v>1249</v>
      </c>
      <c r="D1608" s="7" t="s">
        <v>176</v>
      </c>
      <c r="E1608" s="5" t="s">
        <v>611</v>
      </c>
      <c r="F1608" s="5" t="str">
        <f>VLOOKUP(C1608,'[1]7、重新确认支持的项目列表'!$C:$E,2,FALSE)</f>
        <v>4401963KHK</v>
      </c>
      <c r="G1608" s="5">
        <f>IFERROR(VLOOKUP(C1608,'[2]企业经营情况表（市场监管局）'!R$1:S$23,2,FALSE),0)</f>
        <v>0</v>
      </c>
      <c r="H1608" s="5">
        <f>VLOOKUP(C1608,'[1]7、重新确认支持的项目列表'!$C:$E,3,FALSE)</f>
        <v>1428.9911999999999</v>
      </c>
      <c r="I1608" s="13">
        <v>12800</v>
      </c>
      <c r="J1608" s="19">
        <v>10000</v>
      </c>
      <c r="K1608" s="19">
        <v>12800</v>
      </c>
      <c r="L1608" s="23">
        <v>10000</v>
      </c>
    </row>
    <row r="1609" spans="1:12" ht="24">
      <c r="A1609" s="5">
        <v>1605</v>
      </c>
      <c r="B1609" s="8" t="s">
        <v>618</v>
      </c>
      <c r="C1609" s="7" t="s">
        <v>1249</v>
      </c>
      <c r="D1609" s="7" t="s">
        <v>176</v>
      </c>
      <c r="E1609" s="5" t="s">
        <v>611</v>
      </c>
      <c r="F1609" s="5" t="str">
        <f>VLOOKUP(C1609,'[1]7、重新确认支持的项目列表'!$C:$E,2,FALSE)</f>
        <v>4401963KHK</v>
      </c>
      <c r="G1609" s="5">
        <f>IFERROR(VLOOKUP(C1609,'[2]企业经营情况表（市场监管局）'!R$1:S$23,2,FALSE),0)</f>
        <v>0</v>
      </c>
      <c r="H1609" s="5">
        <f>VLOOKUP(C1609,'[1]7、重新确认支持的项目列表'!$C:$E,3,FALSE)</f>
        <v>1428.9911999999999</v>
      </c>
      <c r="I1609" s="13">
        <v>12800</v>
      </c>
      <c r="J1609" s="19">
        <v>10000</v>
      </c>
      <c r="K1609" s="19">
        <v>12800</v>
      </c>
      <c r="L1609" s="23">
        <v>10000</v>
      </c>
    </row>
    <row r="1610" spans="1:12" ht="24">
      <c r="A1610" s="5">
        <v>1606</v>
      </c>
      <c r="B1610" s="8" t="s">
        <v>649</v>
      </c>
      <c r="C1610" s="7" t="s">
        <v>1249</v>
      </c>
      <c r="D1610" s="7" t="s">
        <v>176</v>
      </c>
      <c r="E1610" s="5" t="s">
        <v>611</v>
      </c>
      <c r="F1610" s="5" t="str">
        <f>VLOOKUP(C1610,'[1]7、重新确认支持的项目列表'!$C:$E,2,FALSE)</f>
        <v>4401963KHK</v>
      </c>
      <c r="G1610" s="5">
        <f>IFERROR(VLOOKUP(C1610,'[2]企业经营情况表（市场监管局）'!R$1:S$23,2,FALSE),0)</f>
        <v>0</v>
      </c>
      <c r="H1610" s="5">
        <f>VLOOKUP(C1610,'[1]7、重新确认支持的项目列表'!$C:$E,3,FALSE)</f>
        <v>1428.9911999999999</v>
      </c>
      <c r="I1610" s="13">
        <v>12800</v>
      </c>
      <c r="J1610" s="19">
        <v>10000</v>
      </c>
      <c r="K1610" s="19">
        <v>12800</v>
      </c>
      <c r="L1610" s="23">
        <v>10000</v>
      </c>
    </row>
    <row r="1611" spans="1:12" ht="24">
      <c r="A1611" s="5">
        <v>1607</v>
      </c>
      <c r="B1611" s="8" t="s">
        <v>615</v>
      </c>
      <c r="C1611" s="7" t="s">
        <v>1250</v>
      </c>
      <c r="D1611" s="7" t="s">
        <v>176</v>
      </c>
      <c r="E1611" s="5" t="s">
        <v>611</v>
      </c>
      <c r="F1611" s="5" t="str">
        <f>VLOOKUP(C1611,'[1]7、重新确认支持的项目列表'!$C:$E,2,FALSE)</f>
        <v>4401960GER</v>
      </c>
      <c r="G1611" s="5">
        <f>IFERROR(VLOOKUP(C1611,'[2]企业经营情况表（市场监管局）'!R$1:S$23,2,FALSE),0)</f>
        <v>0</v>
      </c>
      <c r="H1611" s="5">
        <f>VLOOKUP(C1611,'[1]7、重新确认支持的项目列表'!$C:$E,3,FALSE)</f>
        <v>0.21440000000000001</v>
      </c>
      <c r="I1611" s="13">
        <v>12800</v>
      </c>
      <c r="J1611" s="19">
        <v>10000</v>
      </c>
      <c r="K1611" s="19">
        <v>12800</v>
      </c>
      <c r="L1611" s="23">
        <v>10000</v>
      </c>
    </row>
    <row r="1612" spans="1:12" ht="24">
      <c r="A1612" s="5">
        <v>1608</v>
      </c>
      <c r="B1612" s="8" t="s">
        <v>652</v>
      </c>
      <c r="C1612" s="7" t="s">
        <v>1250</v>
      </c>
      <c r="D1612" s="7" t="s">
        <v>176</v>
      </c>
      <c r="E1612" s="5" t="s">
        <v>611</v>
      </c>
      <c r="F1612" s="5" t="str">
        <f>VLOOKUP(C1612,'[1]7、重新确认支持的项目列表'!$C:$E,2,FALSE)</f>
        <v>4401960GER</v>
      </c>
      <c r="G1612" s="5">
        <f>IFERROR(VLOOKUP(C1612,'[2]企业经营情况表（市场监管局）'!R$1:S$23,2,FALSE),0)</f>
        <v>0</v>
      </c>
      <c r="H1612" s="5">
        <f>VLOOKUP(C1612,'[1]7、重新确认支持的项目列表'!$C:$E,3,FALSE)</f>
        <v>0.21440000000000001</v>
      </c>
      <c r="I1612" s="13">
        <v>12800</v>
      </c>
      <c r="J1612" s="19">
        <v>10000</v>
      </c>
      <c r="K1612" s="19">
        <v>12800</v>
      </c>
      <c r="L1612" s="23">
        <v>10000</v>
      </c>
    </row>
    <row r="1613" spans="1:12" ht="24">
      <c r="A1613" s="5">
        <v>1609</v>
      </c>
      <c r="B1613" s="8" t="s">
        <v>624</v>
      </c>
      <c r="C1613" s="7" t="s">
        <v>1251</v>
      </c>
      <c r="D1613" s="7" t="s">
        <v>176</v>
      </c>
      <c r="E1613" s="5" t="s">
        <v>611</v>
      </c>
      <c r="F1613" s="5" t="str">
        <f>VLOOKUP(C1613,'[1]7、重新确认支持的项目列表'!$C:$E,2,FALSE)</f>
        <v>4401963CME</v>
      </c>
      <c r="G1613" s="5">
        <f>IFERROR(VLOOKUP(C1613,'[2]企业经营情况表（市场监管局）'!R$1:S$23,2,FALSE),0)</f>
        <v>0</v>
      </c>
      <c r="H1613" s="5">
        <f>VLOOKUP(C1613,'[1]7、重新确认支持的项目列表'!$C:$E,3,FALSE)</f>
        <v>4748.2057000000004</v>
      </c>
      <c r="I1613" s="13">
        <v>12800</v>
      </c>
      <c r="J1613" s="19">
        <v>10000</v>
      </c>
      <c r="K1613" s="19">
        <v>12800</v>
      </c>
      <c r="L1613" s="23">
        <v>10000</v>
      </c>
    </row>
    <row r="1614" spans="1:12" ht="24">
      <c r="A1614" s="5">
        <v>1610</v>
      </c>
      <c r="B1614" s="8" t="s">
        <v>618</v>
      </c>
      <c r="C1614" s="7" t="s">
        <v>1251</v>
      </c>
      <c r="D1614" s="7" t="s">
        <v>176</v>
      </c>
      <c r="E1614" s="5" t="s">
        <v>611</v>
      </c>
      <c r="F1614" s="5" t="str">
        <f>VLOOKUP(C1614,'[1]7、重新确认支持的项目列表'!$C:$E,2,FALSE)</f>
        <v>4401963CME</v>
      </c>
      <c r="G1614" s="5">
        <f>IFERROR(VLOOKUP(C1614,'[2]企业经营情况表（市场监管局）'!R$1:S$23,2,FALSE),0)</f>
        <v>0</v>
      </c>
      <c r="H1614" s="5">
        <f>VLOOKUP(C1614,'[1]7、重新确认支持的项目列表'!$C:$E,3,FALSE)</f>
        <v>4748.2057000000004</v>
      </c>
      <c r="I1614" s="13">
        <v>12800</v>
      </c>
      <c r="J1614" s="19">
        <v>10000</v>
      </c>
      <c r="K1614" s="19">
        <v>12800</v>
      </c>
      <c r="L1614" s="23">
        <v>10000</v>
      </c>
    </row>
    <row r="1615" spans="1:12" ht="24">
      <c r="A1615" s="5">
        <v>1611</v>
      </c>
      <c r="B1615" s="8" t="s">
        <v>615</v>
      </c>
      <c r="C1615" s="7" t="s">
        <v>1252</v>
      </c>
      <c r="D1615" s="7" t="s">
        <v>176</v>
      </c>
      <c r="E1615" s="5" t="s">
        <v>611</v>
      </c>
      <c r="F1615" s="5" t="str">
        <f>VLOOKUP(C1615,'[1]7、重新确认支持的项目列表'!$C:$E,2,FALSE)</f>
        <v>4401963K6B</v>
      </c>
      <c r="G1615" s="5">
        <f>IFERROR(VLOOKUP(C1615,'[2]企业经营情况表（市场监管局）'!R$1:S$23,2,FALSE),0)</f>
        <v>0</v>
      </c>
      <c r="H1615" s="5">
        <f>VLOOKUP(C1615,'[1]7、重新确认支持的项目列表'!$C:$E,3,FALSE)</f>
        <v>5.2999999999999999E-2</v>
      </c>
      <c r="I1615" s="13">
        <v>12800</v>
      </c>
      <c r="J1615" s="19">
        <v>10000</v>
      </c>
      <c r="K1615" s="19">
        <v>12800</v>
      </c>
      <c r="L1615" s="23">
        <v>10000</v>
      </c>
    </row>
    <row r="1616" spans="1:12" ht="24">
      <c r="A1616" s="5">
        <v>1612</v>
      </c>
      <c r="B1616" s="8" t="s">
        <v>652</v>
      </c>
      <c r="C1616" s="7" t="s">
        <v>1252</v>
      </c>
      <c r="D1616" s="7" t="s">
        <v>176</v>
      </c>
      <c r="E1616" s="5" t="s">
        <v>611</v>
      </c>
      <c r="F1616" s="5" t="str">
        <f>VLOOKUP(C1616,'[1]7、重新确认支持的项目列表'!$C:$E,2,FALSE)</f>
        <v>4401963K6B</v>
      </c>
      <c r="G1616" s="5">
        <f>IFERROR(VLOOKUP(C1616,'[2]企业经营情况表（市场监管局）'!R$1:S$23,2,FALSE),0)</f>
        <v>0</v>
      </c>
      <c r="H1616" s="5">
        <f>VLOOKUP(C1616,'[1]7、重新确认支持的项目列表'!$C:$E,3,FALSE)</f>
        <v>5.2999999999999999E-2</v>
      </c>
      <c r="I1616" s="13">
        <v>12800</v>
      </c>
      <c r="J1616" s="19">
        <v>10000</v>
      </c>
      <c r="K1616" s="19">
        <v>12800</v>
      </c>
      <c r="L1616" s="23">
        <v>10000</v>
      </c>
    </row>
    <row r="1617" spans="1:12" ht="24">
      <c r="A1617" s="5">
        <v>1613</v>
      </c>
      <c r="B1617" s="8" t="s">
        <v>618</v>
      </c>
      <c r="C1617" s="7" t="s">
        <v>1253</v>
      </c>
      <c r="D1617" s="7" t="s">
        <v>176</v>
      </c>
      <c r="E1617" s="5" t="s">
        <v>611</v>
      </c>
      <c r="F1617" s="5" t="str">
        <f>VLOOKUP(C1617,'[1]7、重新确认支持的项目列表'!$C:$E,2,FALSE)</f>
        <v>4401960S7N</v>
      </c>
      <c r="G1617" s="5">
        <f>IFERROR(VLOOKUP(C1617,'[2]企业经营情况表（市场监管局）'!R$1:S$23,2,FALSE),0)</f>
        <v>0</v>
      </c>
      <c r="H1617" s="5">
        <f>VLOOKUP(C1617,'[1]7、重新确认支持的项目列表'!$C:$E,3,FALSE)</f>
        <v>0</v>
      </c>
      <c r="I1617" s="13">
        <v>12800</v>
      </c>
      <c r="J1617" s="19">
        <v>10000</v>
      </c>
      <c r="K1617" s="19">
        <v>12800</v>
      </c>
      <c r="L1617" s="23">
        <v>10000</v>
      </c>
    </row>
    <row r="1618" spans="1:12" ht="24">
      <c r="A1618" s="5">
        <v>1614</v>
      </c>
      <c r="B1618" s="8" t="s">
        <v>644</v>
      </c>
      <c r="C1618" s="7" t="s">
        <v>180</v>
      </c>
      <c r="D1618" s="7" t="s">
        <v>176</v>
      </c>
      <c r="E1618" s="5" t="s">
        <v>611</v>
      </c>
      <c r="F1618" s="5" t="str">
        <f>VLOOKUP(C1618,'[1]7、重新确认支持的项目列表'!$C:$E,2,FALSE)</f>
        <v>4401963BSL</v>
      </c>
      <c r="G1618" s="5">
        <f>IFERROR(VLOOKUP(C1618,'[2]企业经营情况表（市场监管局）'!R$1:S$23,2,FALSE),0)</f>
        <v>0</v>
      </c>
      <c r="H1618" s="5">
        <f>VLOOKUP(C1618,'[1]7、重新确认支持的项目列表'!$C:$E,3,FALSE)</f>
        <v>1497.7218</v>
      </c>
      <c r="I1618" s="13">
        <v>21933</v>
      </c>
      <c r="J1618" s="19">
        <v>10000</v>
      </c>
      <c r="K1618" s="19">
        <v>21933</v>
      </c>
      <c r="L1618" s="23">
        <v>10000</v>
      </c>
    </row>
    <row r="1619" spans="1:12" ht="24">
      <c r="A1619" s="5">
        <v>1615</v>
      </c>
      <c r="B1619" s="8" t="s">
        <v>612</v>
      </c>
      <c r="C1619" s="7" t="s">
        <v>180</v>
      </c>
      <c r="D1619" s="7" t="s">
        <v>176</v>
      </c>
      <c r="E1619" s="5" t="s">
        <v>611</v>
      </c>
      <c r="F1619" s="5" t="str">
        <f>VLOOKUP(C1619,'[1]7、重新确认支持的项目列表'!$C:$E,2,FALSE)</f>
        <v>4401963BSL</v>
      </c>
      <c r="G1619" s="5">
        <f>IFERROR(VLOOKUP(C1619,'[2]企业经营情况表（市场监管局）'!R$1:S$23,2,FALSE),0)</f>
        <v>0</v>
      </c>
      <c r="H1619" s="5">
        <f>VLOOKUP(C1619,'[1]7、重新确认支持的项目列表'!$C:$E,3,FALSE)</f>
        <v>1497.7218</v>
      </c>
      <c r="I1619" s="13">
        <v>21934</v>
      </c>
      <c r="J1619" s="19">
        <v>10000</v>
      </c>
      <c r="K1619" s="19">
        <v>21934</v>
      </c>
      <c r="L1619" s="23">
        <v>10000</v>
      </c>
    </row>
    <row r="1620" spans="1:12" ht="24">
      <c r="A1620" s="5">
        <v>1616</v>
      </c>
      <c r="B1620" s="8" t="s">
        <v>648</v>
      </c>
      <c r="C1620" s="7" t="s">
        <v>1254</v>
      </c>
      <c r="D1620" s="7" t="s">
        <v>176</v>
      </c>
      <c r="E1620" s="5" t="s">
        <v>611</v>
      </c>
      <c r="F1620" s="5" t="str">
        <f>VLOOKUP(C1620,'[1]7、重新确认支持的项目列表'!$C:$E,2,FALSE)</f>
        <v>4401960RQV</v>
      </c>
      <c r="G1620" s="5">
        <f>IFERROR(VLOOKUP(C1620,'[2]企业经营情况表（市场监管局）'!R$1:S$23,2,FALSE),0)</f>
        <v>0</v>
      </c>
      <c r="H1620" s="5">
        <f>VLOOKUP(C1620,'[1]7、重新确认支持的项目列表'!$C:$E,3,FALSE)</f>
        <v>29.000399999999999</v>
      </c>
      <c r="I1620" s="13">
        <v>22000</v>
      </c>
      <c r="J1620" s="19">
        <v>10000</v>
      </c>
      <c r="K1620" s="19">
        <v>22000</v>
      </c>
      <c r="L1620" s="23">
        <v>10000</v>
      </c>
    </row>
    <row r="1621" spans="1:12" ht="24">
      <c r="A1621" s="5">
        <v>1617</v>
      </c>
      <c r="B1621" s="8" t="s">
        <v>609</v>
      </c>
      <c r="C1621" s="7" t="s">
        <v>1254</v>
      </c>
      <c r="D1621" s="7" t="s">
        <v>176</v>
      </c>
      <c r="E1621" s="5" t="s">
        <v>611</v>
      </c>
      <c r="F1621" s="5" t="str">
        <f>VLOOKUP(C1621,'[1]7、重新确认支持的项目列表'!$C:$E,2,FALSE)</f>
        <v>4401960RQV</v>
      </c>
      <c r="G1621" s="5">
        <f>IFERROR(VLOOKUP(C1621,'[2]企业经营情况表（市场监管局）'!R$1:S$23,2,FALSE),0)</f>
        <v>0</v>
      </c>
      <c r="H1621" s="5">
        <f>VLOOKUP(C1621,'[1]7、重新确认支持的项目列表'!$C:$E,3,FALSE)</f>
        <v>29.000399999999999</v>
      </c>
      <c r="I1621" s="13">
        <v>22000</v>
      </c>
      <c r="J1621" s="19">
        <v>10000</v>
      </c>
      <c r="K1621" s="19">
        <v>22000</v>
      </c>
      <c r="L1621" s="23">
        <v>10000</v>
      </c>
    </row>
    <row r="1622" spans="1:12" ht="24">
      <c r="A1622" s="5">
        <v>1618</v>
      </c>
      <c r="B1622" s="8" t="s">
        <v>655</v>
      </c>
      <c r="C1622" s="7" t="s">
        <v>1255</v>
      </c>
      <c r="D1622" s="7" t="s">
        <v>176</v>
      </c>
      <c r="E1622" s="5" t="s">
        <v>611</v>
      </c>
      <c r="F1622" s="5" t="str">
        <f>VLOOKUP(C1622,'[1]7、重新确认支持的项目列表'!$C:$E,2,FALSE)</f>
        <v>44019690EW</v>
      </c>
      <c r="G1622" s="5">
        <f>IFERROR(VLOOKUP(C1622,'[2]企业经营情况表（市场监管局）'!R$1:S$23,2,FALSE),0)</f>
        <v>0</v>
      </c>
      <c r="H1622" s="5">
        <f>VLOOKUP(C1622,'[1]7、重新确认支持的项目列表'!$C:$E,3,FALSE)</f>
        <v>5.8571999999999997</v>
      </c>
      <c r="I1622" s="13">
        <v>12800</v>
      </c>
      <c r="J1622" s="19">
        <v>10000</v>
      </c>
      <c r="K1622" s="19">
        <v>12800</v>
      </c>
      <c r="L1622" s="23">
        <v>10000</v>
      </c>
    </row>
    <row r="1623" spans="1:12" ht="24">
      <c r="A1623" s="5">
        <v>1619</v>
      </c>
      <c r="B1623" s="8" t="s">
        <v>649</v>
      </c>
      <c r="C1623" s="7" t="s">
        <v>1255</v>
      </c>
      <c r="D1623" s="7" t="s">
        <v>176</v>
      </c>
      <c r="E1623" s="5" t="s">
        <v>611</v>
      </c>
      <c r="F1623" s="5" t="str">
        <f>VLOOKUP(C1623,'[1]7、重新确认支持的项目列表'!$C:$E,2,FALSE)</f>
        <v>44019690EW</v>
      </c>
      <c r="G1623" s="5">
        <f>IFERROR(VLOOKUP(C1623,'[2]企业经营情况表（市场监管局）'!R$1:S$23,2,FALSE),0)</f>
        <v>0</v>
      </c>
      <c r="H1623" s="5">
        <f>VLOOKUP(C1623,'[1]7、重新确认支持的项目列表'!$C:$E,3,FALSE)</f>
        <v>5.8571999999999997</v>
      </c>
      <c r="I1623" s="13">
        <v>12800</v>
      </c>
      <c r="J1623" s="19">
        <v>10000</v>
      </c>
      <c r="K1623" s="19">
        <v>12800</v>
      </c>
      <c r="L1623" s="23">
        <v>10000</v>
      </c>
    </row>
    <row r="1624" spans="1:12" ht="24">
      <c r="A1624" s="5">
        <v>1620</v>
      </c>
      <c r="B1624" s="8" t="s">
        <v>618</v>
      </c>
      <c r="C1624" s="7" t="s">
        <v>1256</v>
      </c>
      <c r="D1624" s="7" t="s">
        <v>176</v>
      </c>
      <c r="E1624" s="5" t="s">
        <v>611</v>
      </c>
      <c r="F1624" s="5" t="str">
        <f>VLOOKUP(C1624,'[1]7、重新确认支持的项目列表'!$C:$E,2,FALSE)</f>
        <v>无海关代码</v>
      </c>
      <c r="G1624" s="5">
        <f>IFERROR(VLOOKUP(C1624,'[2]企业经营情况表（市场监管局）'!R$1:S$23,2,FALSE),0)</f>
        <v>0</v>
      </c>
      <c r="H1624" s="5">
        <f>VLOOKUP(C1624,'[1]7、重新确认支持的项目列表'!$C:$E,3,FALSE)</f>
        <v>0</v>
      </c>
      <c r="I1624" s="13">
        <v>12800</v>
      </c>
      <c r="J1624" s="19">
        <v>10000</v>
      </c>
      <c r="K1624" s="19">
        <v>12800</v>
      </c>
      <c r="L1624" s="23">
        <v>10000</v>
      </c>
    </row>
    <row r="1625" spans="1:12" ht="24">
      <c r="A1625" s="5">
        <v>1621</v>
      </c>
      <c r="B1625" s="8" t="s">
        <v>625</v>
      </c>
      <c r="C1625" s="7" t="s">
        <v>1257</v>
      </c>
      <c r="D1625" s="7" t="s">
        <v>176</v>
      </c>
      <c r="E1625" s="5" t="s">
        <v>611</v>
      </c>
      <c r="F1625" s="5" t="str">
        <f>VLOOKUP(C1625,'[1]7、重新确认支持的项目列表'!$C:$E,2,FALSE)</f>
        <v>4401960PZ7</v>
      </c>
      <c r="G1625" s="5">
        <f>IFERROR(VLOOKUP(C1625,'[2]企业经营情况表（市场监管局）'!R$1:S$23,2,FALSE),0)</f>
        <v>0</v>
      </c>
      <c r="H1625" s="5">
        <f>VLOOKUP(C1625,'[1]7、重新确认支持的项目列表'!$C:$E,3,FALSE)</f>
        <v>83.047499999999999</v>
      </c>
      <c r="I1625" s="13">
        <v>19400</v>
      </c>
      <c r="J1625" s="19">
        <v>10000</v>
      </c>
      <c r="K1625" s="19">
        <v>19400</v>
      </c>
      <c r="L1625" s="23">
        <v>10000</v>
      </c>
    </row>
    <row r="1626" spans="1:12" ht="24">
      <c r="A1626" s="5">
        <v>1622</v>
      </c>
      <c r="B1626" s="8" t="s">
        <v>954</v>
      </c>
      <c r="C1626" s="7" t="s">
        <v>1257</v>
      </c>
      <c r="D1626" s="7" t="s">
        <v>176</v>
      </c>
      <c r="E1626" s="5" t="s">
        <v>611</v>
      </c>
      <c r="F1626" s="5" t="str">
        <f>VLOOKUP(C1626,'[1]7、重新确认支持的项目列表'!$C:$E,2,FALSE)</f>
        <v>4401960PZ7</v>
      </c>
      <c r="G1626" s="5">
        <f>IFERROR(VLOOKUP(C1626,'[2]企业经营情况表（市场监管局）'!R$1:S$23,2,FALSE),0)</f>
        <v>0</v>
      </c>
      <c r="H1626" s="5">
        <f>VLOOKUP(C1626,'[1]7、重新确认支持的项目列表'!$C:$E,3,FALSE)</f>
        <v>83.047499999999999</v>
      </c>
      <c r="I1626" s="13">
        <v>19400</v>
      </c>
      <c r="J1626" s="19">
        <v>10000</v>
      </c>
      <c r="K1626" s="19">
        <v>19400</v>
      </c>
      <c r="L1626" s="23">
        <v>10000</v>
      </c>
    </row>
    <row r="1627" spans="1:12" ht="24">
      <c r="A1627" s="5">
        <v>1623</v>
      </c>
      <c r="B1627" s="8" t="s">
        <v>648</v>
      </c>
      <c r="C1627" s="7" t="s">
        <v>1258</v>
      </c>
      <c r="D1627" s="7" t="s">
        <v>176</v>
      </c>
      <c r="E1627" s="5" t="s">
        <v>611</v>
      </c>
      <c r="F1627" s="5" t="str">
        <f>VLOOKUP(C1627,'[1]7、重新确认支持的项目列表'!$C:$E,2,FALSE)</f>
        <v>4401963AZM</v>
      </c>
      <c r="G1627" s="5">
        <f>IFERROR(VLOOKUP(C1627,'[2]企业经营情况表（市场监管局）'!R$1:S$23,2,FALSE),0)</f>
        <v>0</v>
      </c>
      <c r="H1627" s="5">
        <f>VLOOKUP(C1627,'[1]7、重新确认支持的项目列表'!$C:$E,3,FALSE)</f>
        <v>0</v>
      </c>
      <c r="I1627" s="13">
        <v>19400</v>
      </c>
      <c r="J1627" s="19">
        <v>10000</v>
      </c>
      <c r="K1627" s="19">
        <v>19400</v>
      </c>
      <c r="L1627" s="23">
        <v>10000</v>
      </c>
    </row>
    <row r="1628" spans="1:12" ht="24">
      <c r="A1628" s="5">
        <v>1624</v>
      </c>
      <c r="B1628" s="8" t="s">
        <v>624</v>
      </c>
      <c r="C1628" s="7" t="s">
        <v>1259</v>
      </c>
      <c r="D1628" s="7" t="s">
        <v>176</v>
      </c>
      <c r="E1628" s="5" t="s">
        <v>611</v>
      </c>
      <c r="F1628" s="5" t="str">
        <f>VLOOKUP(C1628,'[1]7、重新确认支持的项目列表'!$C:$E,2,FALSE)</f>
        <v>4401963C0R</v>
      </c>
      <c r="G1628" s="5">
        <f>IFERROR(VLOOKUP(C1628,'[2]企业经营情况表（市场监管局）'!R$1:S$23,2,FALSE),0)</f>
        <v>0</v>
      </c>
      <c r="H1628" s="5">
        <f>VLOOKUP(C1628,'[1]7、重新确认支持的项目列表'!$C:$E,3,FALSE)</f>
        <v>1334.3562999999999</v>
      </c>
      <c r="I1628" s="13">
        <v>12800</v>
      </c>
      <c r="J1628" s="19">
        <v>10000</v>
      </c>
      <c r="K1628" s="19">
        <v>12800</v>
      </c>
      <c r="L1628" s="23">
        <v>10000</v>
      </c>
    </row>
    <row r="1629" spans="1:12" ht="24">
      <c r="A1629" s="5">
        <v>1625</v>
      </c>
      <c r="B1629" s="8" t="s">
        <v>613</v>
      </c>
      <c r="C1629" s="7" t="s">
        <v>1259</v>
      </c>
      <c r="D1629" s="7" t="s">
        <v>176</v>
      </c>
      <c r="E1629" s="5" t="s">
        <v>611</v>
      </c>
      <c r="F1629" s="5" t="str">
        <f>VLOOKUP(C1629,'[1]7、重新确认支持的项目列表'!$C:$E,2,FALSE)</f>
        <v>4401963C0R</v>
      </c>
      <c r="G1629" s="5">
        <f>IFERROR(VLOOKUP(C1629,'[2]企业经营情况表（市场监管局）'!R$1:S$23,2,FALSE),0)</f>
        <v>0</v>
      </c>
      <c r="H1629" s="5">
        <f>VLOOKUP(C1629,'[1]7、重新确认支持的项目列表'!$C:$E,3,FALSE)</f>
        <v>1334.3562999999999</v>
      </c>
      <c r="I1629" s="13">
        <v>12800</v>
      </c>
      <c r="J1629" s="19">
        <v>10000</v>
      </c>
      <c r="K1629" s="19">
        <v>12800</v>
      </c>
      <c r="L1629" s="23">
        <v>10000</v>
      </c>
    </row>
    <row r="1630" spans="1:12" ht="24">
      <c r="A1630" s="5">
        <v>1626</v>
      </c>
      <c r="B1630" s="8" t="s">
        <v>649</v>
      </c>
      <c r="C1630" s="7" t="s">
        <v>1259</v>
      </c>
      <c r="D1630" s="7" t="s">
        <v>176</v>
      </c>
      <c r="E1630" s="5" t="s">
        <v>611</v>
      </c>
      <c r="F1630" s="5" t="str">
        <f>VLOOKUP(C1630,'[1]7、重新确认支持的项目列表'!$C:$E,2,FALSE)</f>
        <v>4401963C0R</v>
      </c>
      <c r="G1630" s="5">
        <f>IFERROR(VLOOKUP(C1630,'[2]企业经营情况表（市场监管局）'!R$1:S$23,2,FALSE),0)</f>
        <v>0</v>
      </c>
      <c r="H1630" s="5">
        <f>VLOOKUP(C1630,'[1]7、重新确认支持的项目列表'!$C:$E,3,FALSE)</f>
        <v>1334.3562999999999</v>
      </c>
      <c r="I1630" s="13">
        <v>12800</v>
      </c>
      <c r="J1630" s="19">
        <v>10000</v>
      </c>
      <c r="K1630" s="19">
        <v>12800</v>
      </c>
      <c r="L1630" s="23">
        <v>10000</v>
      </c>
    </row>
    <row r="1631" spans="1:12">
      <c r="A1631" s="5">
        <v>1627</v>
      </c>
      <c r="B1631" s="8" t="s">
        <v>624</v>
      </c>
      <c r="C1631" s="7" t="s">
        <v>1260</v>
      </c>
      <c r="D1631" s="7" t="s">
        <v>176</v>
      </c>
      <c r="E1631" s="5" t="s">
        <v>611</v>
      </c>
      <c r="F1631" s="5">
        <f>VLOOKUP(C1631,'[1]7、重新确认支持的项目列表'!$C:$E,2,FALSE)</f>
        <v>4451966369</v>
      </c>
      <c r="G1631" s="5">
        <f>IFERROR(VLOOKUP(C1631,'[2]企业经营情况表（市场监管局）'!R$1:S$23,2,FALSE),0)</f>
        <v>0</v>
      </c>
      <c r="H1631" s="5">
        <f>VLOOKUP(C1631,'[1]7、重新确认支持的项目列表'!$C:$E,3,FALSE)</f>
        <v>0</v>
      </c>
      <c r="I1631" s="13">
        <v>12800</v>
      </c>
      <c r="J1631" s="19">
        <v>10000</v>
      </c>
      <c r="K1631" s="19">
        <v>12800</v>
      </c>
      <c r="L1631" s="23">
        <v>10000</v>
      </c>
    </row>
    <row r="1632" spans="1:12" ht="24">
      <c r="A1632" s="5">
        <v>1628</v>
      </c>
      <c r="B1632" s="8" t="s">
        <v>649</v>
      </c>
      <c r="C1632" s="7" t="s">
        <v>1261</v>
      </c>
      <c r="D1632" s="7" t="s">
        <v>176</v>
      </c>
      <c r="E1632" s="5" t="s">
        <v>611</v>
      </c>
      <c r="F1632" s="5" t="str">
        <f>VLOOKUP(C1632,'[1]7、重新确认支持的项目列表'!$C:$E,2,FALSE)</f>
        <v>4401963EM5</v>
      </c>
      <c r="G1632" s="5">
        <f>IFERROR(VLOOKUP(C1632,'[2]企业经营情况表（市场监管局）'!R$1:S$23,2,FALSE),0)</f>
        <v>0</v>
      </c>
      <c r="H1632" s="5">
        <f>VLOOKUP(C1632,'[1]7、重新确认支持的项目列表'!$C:$E,3,FALSE)</f>
        <v>3587.2361000000001</v>
      </c>
      <c r="I1632" s="13">
        <v>12800</v>
      </c>
      <c r="J1632" s="19">
        <v>10000</v>
      </c>
      <c r="K1632" s="19">
        <v>12800</v>
      </c>
      <c r="L1632" s="23">
        <v>10000</v>
      </c>
    </row>
    <row r="1633" spans="1:12" ht="24">
      <c r="A1633" s="5">
        <v>1629</v>
      </c>
      <c r="B1633" s="8" t="s">
        <v>624</v>
      </c>
      <c r="C1633" s="7" t="s">
        <v>1262</v>
      </c>
      <c r="D1633" s="7" t="s">
        <v>176</v>
      </c>
      <c r="E1633" s="5" t="s">
        <v>611</v>
      </c>
      <c r="F1633" s="5" t="str">
        <f>VLOOKUP(C1633,'[1]7、重新确认支持的项目列表'!$C:$E,2,FALSE)</f>
        <v>4401960RGJ</v>
      </c>
      <c r="G1633" s="5">
        <f>IFERROR(VLOOKUP(C1633,'[2]企业经营情况表（市场监管局）'!R$1:S$23,2,FALSE),0)</f>
        <v>0</v>
      </c>
      <c r="H1633" s="5">
        <f>VLOOKUP(C1633,'[1]7、重新确认支持的项目列表'!$C:$E,3,FALSE)</f>
        <v>0</v>
      </c>
      <c r="I1633" s="13">
        <v>12800</v>
      </c>
      <c r="J1633" s="19">
        <v>10000</v>
      </c>
      <c r="K1633" s="19">
        <v>12800</v>
      </c>
      <c r="L1633" s="23">
        <v>10000</v>
      </c>
    </row>
    <row r="1634" spans="1:12" ht="24">
      <c r="A1634" s="5">
        <v>1630</v>
      </c>
      <c r="B1634" s="8" t="s">
        <v>624</v>
      </c>
      <c r="C1634" s="7" t="s">
        <v>1263</v>
      </c>
      <c r="D1634" s="7" t="s">
        <v>176</v>
      </c>
      <c r="E1634" s="5" t="s">
        <v>611</v>
      </c>
      <c r="F1634" s="5" t="str">
        <f>VLOOKUP(C1634,'[1]7、重新确认支持的项目列表'!$C:$E,2,FALSE)</f>
        <v>4401960PED</v>
      </c>
      <c r="G1634" s="5">
        <f>IFERROR(VLOOKUP(C1634,'[2]企业经营情况表（市场监管局）'!R$1:S$23,2,FALSE),0)</f>
        <v>0</v>
      </c>
      <c r="H1634" s="5">
        <f>VLOOKUP(C1634,'[1]7、重新确认支持的项目列表'!$C:$E,3,FALSE)</f>
        <v>0</v>
      </c>
      <c r="I1634" s="13">
        <v>12800</v>
      </c>
      <c r="J1634" s="19">
        <v>10000</v>
      </c>
      <c r="K1634" s="19">
        <v>12800</v>
      </c>
      <c r="L1634" s="23">
        <v>10000</v>
      </c>
    </row>
    <row r="1635" spans="1:12" ht="24">
      <c r="A1635" s="5">
        <v>1631</v>
      </c>
      <c r="B1635" s="8" t="s">
        <v>624</v>
      </c>
      <c r="C1635" s="7" t="s">
        <v>1264</v>
      </c>
      <c r="D1635" s="7" t="s">
        <v>176</v>
      </c>
      <c r="E1635" s="5" t="s">
        <v>611</v>
      </c>
      <c r="F1635" s="5" t="str">
        <f>VLOOKUP(C1635,'[1]7、重新确认支持的项目列表'!$C:$E,2,FALSE)</f>
        <v>4401963CJK</v>
      </c>
      <c r="G1635" s="5">
        <f>IFERROR(VLOOKUP(C1635,'[2]企业经营情况表（市场监管局）'!R$1:S$23,2,FALSE),0)</f>
        <v>0</v>
      </c>
      <c r="H1635" s="5">
        <f>VLOOKUP(C1635,'[1]7、重新确认支持的项目列表'!$C:$E,3,FALSE)</f>
        <v>1.3905000000000001</v>
      </c>
      <c r="I1635" s="13">
        <v>12800</v>
      </c>
      <c r="J1635" s="19">
        <v>10000</v>
      </c>
      <c r="K1635" s="19">
        <v>12800</v>
      </c>
      <c r="L1635" s="23">
        <v>10000</v>
      </c>
    </row>
    <row r="1636" spans="1:12" ht="24">
      <c r="A1636" s="5">
        <v>1632</v>
      </c>
      <c r="B1636" s="8" t="s">
        <v>615</v>
      </c>
      <c r="C1636" s="7" t="s">
        <v>1265</v>
      </c>
      <c r="D1636" s="7" t="s">
        <v>176</v>
      </c>
      <c r="E1636" s="5" t="s">
        <v>611</v>
      </c>
      <c r="F1636" s="5" t="str">
        <f>VLOOKUP(C1636,'[1]7、重新确认支持的项目列表'!$C:$E,2,FALSE)</f>
        <v>4401960WPN</v>
      </c>
      <c r="G1636" s="5">
        <f>IFERROR(VLOOKUP(C1636,'[2]企业经营情况表（市场监管局）'!R$1:S$23,2,FALSE),0)</f>
        <v>0</v>
      </c>
      <c r="H1636" s="5">
        <f>VLOOKUP(C1636,'[1]7、重新确认支持的项目列表'!$C:$E,3,FALSE)</f>
        <v>0</v>
      </c>
      <c r="I1636" s="13">
        <v>12800</v>
      </c>
      <c r="J1636" s="19">
        <v>10000</v>
      </c>
      <c r="K1636" s="19">
        <v>12800</v>
      </c>
      <c r="L1636" s="23">
        <v>10000</v>
      </c>
    </row>
    <row r="1637" spans="1:12" ht="24">
      <c r="A1637" s="5">
        <v>1633</v>
      </c>
      <c r="B1637" s="8" t="s">
        <v>1266</v>
      </c>
      <c r="C1637" s="7" t="s">
        <v>1267</v>
      </c>
      <c r="D1637" s="7" t="s">
        <v>176</v>
      </c>
      <c r="E1637" s="5" t="s">
        <v>611</v>
      </c>
      <c r="F1637" s="5">
        <f>VLOOKUP(C1637,'[1]7、重新确认支持的项目列表'!$C:$E,2,FALSE)</f>
        <v>4401963067</v>
      </c>
      <c r="G1637" s="5">
        <f>IFERROR(VLOOKUP(C1637,'[2]企业经营情况表（市场监管局）'!R$1:S$23,2,FALSE),0)</f>
        <v>0</v>
      </c>
      <c r="H1637" s="5">
        <f>VLOOKUP(C1637,'[1]7、重新确认支持的项目列表'!$C:$E,3,FALSE)</f>
        <v>6575.3957</v>
      </c>
      <c r="I1637" s="13">
        <v>10000</v>
      </c>
      <c r="J1637" s="19">
        <v>10000</v>
      </c>
      <c r="K1637" s="19">
        <v>10000</v>
      </c>
      <c r="L1637" s="23">
        <v>8000</v>
      </c>
    </row>
    <row r="1638" spans="1:12" ht="24">
      <c r="A1638" s="5">
        <v>1634</v>
      </c>
      <c r="B1638" s="8" t="s">
        <v>709</v>
      </c>
      <c r="C1638" s="7" t="s">
        <v>1267</v>
      </c>
      <c r="D1638" s="7" t="s">
        <v>176</v>
      </c>
      <c r="E1638" s="5" t="s">
        <v>611</v>
      </c>
      <c r="F1638" s="5">
        <f>VLOOKUP(C1638,'[1]7、重新确认支持的项目列表'!$C:$E,2,FALSE)</f>
        <v>4401963067</v>
      </c>
      <c r="G1638" s="5">
        <f>IFERROR(VLOOKUP(C1638,'[2]企业经营情况表（市场监管局）'!R$1:S$23,2,FALSE),0)</f>
        <v>0</v>
      </c>
      <c r="H1638" s="5">
        <f>VLOOKUP(C1638,'[1]7、重新确认支持的项目列表'!$C:$E,3,FALSE)</f>
        <v>6575.3957</v>
      </c>
      <c r="I1638" s="13">
        <v>10000</v>
      </c>
      <c r="J1638" s="19">
        <v>10000</v>
      </c>
      <c r="K1638" s="19">
        <v>10000</v>
      </c>
      <c r="L1638" s="23">
        <v>8000</v>
      </c>
    </row>
    <row r="1639" spans="1:12" ht="24">
      <c r="A1639" s="5">
        <v>1635</v>
      </c>
      <c r="B1639" s="8" t="s">
        <v>624</v>
      </c>
      <c r="C1639" s="7" t="s">
        <v>1268</v>
      </c>
      <c r="D1639" s="7" t="s">
        <v>176</v>
      </c>
      <c r="E1639" s="5" t="s">
        <v>611</v>
      </c>
      <c r="F1639" s="5" t="str">
        <f>VLOOKUP(C1639,'[1]7、重新确认支持的项目列表'!$C:$E,2,FALSE)</f>
        <v>4401960SZR</v>
      </c>
      <c r="G1639" s="5">
        <f>IFERROR(VLOOKUP(C1639,'[2]企业经营情况表（市场监管局）'!R$1:S$23,2,FALSE),0)</f>
        <v>0</v>
      </c>
      <c r="H1639" s="5">
        <f>VLOOKUP(C1639,'[1]7、重新确认支持的项目列表'!$C:$E,3,FALSE)</f>
        <v>2.1395</v>
      </c>
      <c r="I1639" s="13">
        <v>12800</v>
      </c>
      <c r="J1639" s="19">
        <v>10000</v>
      </c>
      <c r="K1639" s="19">
        <v>12800</v>
      </c>
      <c r="L1639" s="23">
        <v>10000</v>
      </c>
    </row>
    <row r="1640" spans="1:12" ht="24">
      <c r="A1640" s="5">
        <v>1636</v>
      </c>
      <c r="B1640" s="8" t="s">
        <v>615</v>
      </c>
      <c r="C1640" s="7" t="s">
        <v>1269</v>
      </c>
      <c r="D1640" s="7" t="s">
        <v>176</v>
      </c>
      <c r="E1640" s="5" t="s">
        <v>611</v>
      </c>
      <c r="F1640" s="5" t="str">
        <f>VLOOKUP(C1640,'[1]7、重新确认支持的项目列表'!$C:$E,2,FALSE)</f>
        <v>4401960DXA</v>
      </c>
      <c r="G1640" s="5">
        <f>IFERROR(VLOOKUP(C1640,'[2]企业经营情况表（市场监管局）'!R$1:S$23,2,FALSE),0)</f>
        <v>0</v>
      </c>
      <c r="H1640" s="5">
        <f>VLOOKUP(C1640,'[1]7、重新确认支持的项目列表'!$C:$E,3,FALSE)</f>
        <v>25.797699999999999</v>
      </c>
      <c r="I1640" s="13">
        <v>12800</v>
      </c>
      <c r="J1640" s="19">
        <v>10000</v>
      </c>
      <c r="K1640" s="19">
        <v>12800</v>
      </c>
      <c r="L1640" s="23">
        <v>10000</v>
      </c>
    </row>
    <row r="1641" spans="1:12" ht="24">
      <c r="A1641" s="5">
        <v>1637</v>
      </c>
      <c r="B1641" s="8" t="s">
        <v>665</v>
      </c>
      <c r="C1641" s="7" t="s">
        <v>1269</v>
      </c>
      <c r="D1641" s="7" t="s">
        <v>176</v>
      </c>
      <c r="E1641" s="5" t="s">
        <v>611</v>
      </c>
      <c r="F1641" s="5" t="str">
        <f>VLOOKUP(C1641,'[1]7、重新确认支持的项目列表'!$C:$E,2,FALSE)</f>
        <v>4401960DXA</v>
      </c>
      <c r="G1641" s="5">
        <f>IFERROR(VLOOKUP(C1641,'[2]企业经营情况表（市场监管局）'!R$1:S$23,2,FALSE),0)</f>
        <v>0</v>
      </c>
      <c r="H1641" s="5">
        <f>VLOOKUP(C1641,'[1]7、重新确认支持的项目列表'!$C:$E,3,FALSE)</f>
        <v>25.797699999999999</v>
      </c>
      <c r="I1641" s="13">
        <v>12800</v>
      </c>
      <c r="J1641" s="19">
        <v>10000</v>
      </c>
      <c r="K1641" s="19">
        <v>12800</v>
      </c>
      <c r="L1641" s="23">
        <v>10000</v>
      </c>
    </row>
    <row r="1642" spans="1:12" ht="24">
      <c r="A1642" s="5">
        <v>1638</v>
      </c>
      <c r="B1642" s="8" t="s">
        <v>615</v>
      </c>
      <c r="C1642" s="7" t="s">
        <v>1270</v>
      </c>
      <c r="D1642" s="7" t="s">
        <v>176</v>
      </c>
      <c r="E1642" s="5" t="s">
        <v>611</v>
      </c>
      <c r="F1642" s="5" t="str">
        <f>VLOOKUP(C1642,'[1]7、重新确认支持的项目列表'!$C:$E,2,FALSE)</f>
        <v>4401960NNC</v>
      </c>
      <c r="G1642" s="5">
        <f>IFERROR(VLOOKUP(C1642,'[2]企业经营情况表（市场监管局）'!R$1:S$23,2,FALSE),0)</f>
        <v>0</v>
      </c>
      <c r="H1642" s="5">
        <f>VLOOKUP(C1642,'[1]7、重新确认支持的项目列表'!$C:$E,3,FALSE)</f>
        <v>2.5499999999999998E-2</v>
      </c>
      <c r="I1642" s="13">
        <v>12800</v>
      </c>
      <c r="J1642" s="19">
        <v>10000</v>
      </c>
      <c r="K1642" s="19">
        <v>12800</v>
      </c>
      <c r="L1642" s="23">
        <v>10000</v>
      </c>
    </row>
    <row r="1643" spans="1:12" ht="24">
      <c r="A1643" s="5">
        <v>1639</v>
      </c>
      <c r="B1643" s="8" t="s">
        <v>624</v>
      </c>
      <c r="C1643" s="7" t="s">
        <v>1270</v>
      </c>
      <c r="D1643" s="7" t="s">
        <v>176</v>
      </c>
      <c r="E1643" s="5" t="s">
        <v>611</v>
      </c>
      <c r="F1643" s="5" t="str">
        <f>VLOOKUP(C1643,'[1]7、重新确认支持的项目列表'!$C:$E,2,FALSE)</f>
        <v>4401960NNC</v>
      </c>
      <c r="G1643" s="5">
        <f>IFERROR(VLOOKUP(C1643,'[2]企业经营情况表（市场监管局）'!R$1:S$23,2,FALSE),0)</f>
        <v>0</v>
      </c>
      <c r="H1643" s="5">
        <f>VLOOKUP(C1643,'[1]7、重新确认支持的项目列表'!$C:$E,3,FALSE)</f>
        <v>2.5499999999999998E-2</v>
      </c>
      <c r="I1643" s="13">
        <v>12800</v>
      </c>
      <c r="J1643" s="19">
        <v>10000</v>
      </c>
      <c r="K1643" s="19">
        <v>12800</v>
      </c>
      <c r="L1643" s="23">
        <v>10000</v>
      </c>
    </row>
    <row r="1644" spans="1:12" ht="24">
      <c r="A1644" s="5">
        <v>1640</v>
      </c>
      <c r="B1644" s="8" t="s">
        <v>615</v>
      </c>
      <c r="C1644" s="7" t="s">
        <v>1271</v>
      </c>
      <c r="D1644" s="7" t="s">
        <v>176</v>
      </c>
      <c r="E1644" s="5" t="s">
        <v>611</v>
      </c>
      <c r="F1644" s="5" t="str">
        <f>VLOOKUP(C1644,'[1]7、重新确认支持的项目列表'!$C:$E,2,FALSE)</f>
        <v>44019808DJ</v>
      </c>
      <c r="G1644" s="5">
        <f>IFERROR(VLOOKUP(C1644,'[2]企业经营情况表（市场监管局）'!R$1:S$23,2,FALSE),0)</f>
        <v>0</v>
      </c>
      <c r="H1644" s="5">
        <f>VLOOKUP(C1644,'[1]7、重新确认支持的项目列表'!$C:$E,3,FALSE)</f>
        <v>0</v>
      </c>
      <c r="I1644" s="13">
        <v>12800</v>
      </c>
      <c r="J1644" s="19">
        <v>10000</v>
      </c>
      <c r="K1644" s="19">
        <v>12800</v>
      </c>
      <c r="L1644" s="23">
        <v>10000</v>
      </c>
    </row>
    <row r="1645" spans="1:12" ht="24">
      <c r="A1645" s="5">
        <v>1641</v>
      </c>
      <c r="B1645" s="8" t="s">
        <v>649</v>
      </c>
      <c r="C1645" s="7" t="s">
        <v>1272</v>
      </c>
      <c r="D1645" s="7" t="s">
        <v>176</v>
      </c>
      <c r="E1645" s="5" t="s">
        <v>611</v>
      </c>
      <c r="F1645" s="5" t="str">
        <f>VLOOKUP(C1645,'[1]7、重新确认支持的项目列表'!$C:$E,2,FALSE)</f>
        <v>4401963HSS</v>
      </c>
      <c r="G1645" s="5">
        <f>IFERROR(VLOOKUP(C1645,'[2]企业经营情况表（市场监管局）'!R$1:S$23,2,FALSE),0)</f>
        <v>0</v>
      </c>
      <c r="H1645" s="5">
        <f>VLOOKUP(C1645,'[1]7、重新确认支持的项目列表'!$C:$E,3,FALSE)</f>
        <v>1.37E-2</v>
      </c>
      <c r="I1645" s="13">
        <v>12800</v>
      </c>
      <c r="J1645" s="19">
        <v>10000</v>
      </c>
      <c r="K1645" s="19">
        <v>12800</v>
      </c>
      <c r="L1645" s="23">
        <v>10000</v>
      </c>
    </row>
    <row r="1646" spans="1:12" ht="24">
      <c r="A1646" s="5">
        <v>1642</v>
      </c>
      <c r="B1646" s="8" t="s">
        <v>954</v>
      </c>
      <c r="C1646" s="7" t="s">
        <v>457</v>
      </c>
      <c r="D1646" s="7" t="s">
        <v>176</v>
      </c>
      <c r="E1646" s="5" t="s">
        <v>611</v>
      </c>
      <c r="F1646" s="5" t="str">
        <f>VLOOKUP(C1646,'[1]7、重新确认支持的项目列表'!$C:$E,2,FALSE)</f>
        <v>44019439Z4</v>
      </c>
      <c r="G1646" s="5">
        <f>IFERROR(VLOOKUP(C1646,'[2]企业经营情况表（市场监管局）'!R$1:S$23,2,FALSE),0)</f>
        <v>0</v>
      </c>
      <c r="H1646" s="5">
        <f>VLOOKUP(C1646,'[1]7、重新确认支持的项目列表'!$C:$E,3,FALSE)</f>
        <v>4962.2972</v>
      </c>
      <c r="I1646" s="13">
        <v>12933</v>
      </c>
      <c r="J1646" s="19">
        <v>10000</v>
      </c>
      <c r="K1646" s="19">
        <v>12933</v>
      </c>
      <c r="L1646" s="23">
        <v>10000</v>
      </c>
    </row>
    <row r="1647" spans="1:12" ht="24">
      <c r="A1647" s="5">
        <v>1643</v>
      </c>
      <c r="B1647" s="8" t="s">
        <v>644</v>
      </c>
      <c r="C1647" s="7" t="s">
        <v>457</v>
      </c>
      <c r="D1647" s="7" t="s">
        <v>176</v>
      </c>
      <c r="E1647" s="5" t="s">
        <v>611</v>
      </c>
      <c r="F1647" s="5" t="str">
        <f>VLOOKUP(C1647,'[1]7、重新确认支持的项目列表'!$C:$E,2,FALSE)</f>
        <v>44019439Z4</v>
      </c>
      <c r="G1647" s="5">
        <f>IFERROR(VLOOKUP(C1647,'[2]企业经营情况表（市场监管局）'!R$1:S$23,2,FALSE),0)</f>
        <v>0</v>
      </c>
      <c r="H1647" s="5">
        <f>VLOOKUP(C1647,'[1]7、重新确认支持的项目列表'!$C:$E,3,FALSE)</f>
        <v>4962.2972</v>
      </c>
      <c r="I1647" s="13">
        <v>12933</v>
      </c>
      <c r="J1647" s="19">
        <v>10000</v>
      </c>
      <c r="K1647" s="19">
        <v>12933</v>
      </c>
      <c r="L1647" s="23">
        <v>10000</v>
      </c>
    </row>
    <row r="1648" spans="1:12" ht="24">
      <c r="A1648" s="5">
        <v>1644</v>
      </c>
      <c r="B1648" s="8" t="s">
        <v>612</v>
      </c>
      <c r="C1648" s="7" t="s">
        <v>457</v>
      </c>
      <c r="D1648" s="7" t="s">
        <v>176</v>
      </c>
      <c r="E1648" s="5" t="s">
        <v>611</v>
      </c>
      <c r="F1648" s="5" t="str">
        <f>VLOOKUP(C1648,'[1]7、重新确认支持的项目列表'!$C:$E,2,FALSE)</f>
        <v>44019439Z4</v>
      </c>
      <c r="G1648" s="5">
        <f>IFERROR(VLOOKUP(C1648,'[2]企业经营情况表（市场监管局）'!R$1:S$23,2,FALSE),0)</f>
        <v>0</v>
      </c>
      <c r="H1648" s="5">
        <f>VLOOKUP(C1648,'[1]7、重新确认支持的项目列表'!$C:$E,3,FALSE)</f>
        <v>4962.2972</v>
      </c>
      <c r="I1648" s="13">
        <v>12934</v>
      </c>
      <c r="J1648" s="19">
        <v>10000</v>
      </c>
      <c r="K1648" s="19">
        <v>12934</v>
      </c>
      <c r="L1648" s="23">
        <v>10000</v>
      </c>
    </row>
    <row r="1649" spans="1:12" ht="24">
      <c r="A1649" s="5">
        <v>1645</v>
      </c>
      <c r="B1649" s="8" t="s">
        <v>648</v>
      </c>
      <c r="C1649" s="7" t="s">
        <v>1273</v>
      </c>
      <c r="D1649" s="7" t="s">
        <v>176</v>
      </c>
      <c r="E1649" s="5" t="s">
        <v>611</v>
      </c>
      <c r="F1649" s="5" t="str">
        <f>VLOOKUP(C1649,'[1]7、重新确认支持的项目列表'!$C:$E,2,FALSE)</f>
        <v>4401963FSA</v>
      </c>
      <c r="G1649" s="5">
        <f>IFERROR(VLOOKUP(C1649,'[2]企业经营情况表（市场监管局）'!R$1:S$23,2,FALSE),0)</f>
        <v>0</v>
      </c>
      <c r="H1649" s="5">
        <f>VLOOKUP(C1649,'[1]7、重新确认支持的项目列表'!$C:$E,3,FALSE)</f>
        <v>2506.4306000000001</v>
      </c>
      <c r="I1649" s="13">
        <v>10000</v>
      </c>
      <c r="J1649" s="19">
        <v>12934</v>
      </c>
      <c r="K1649" s="19">
        <v>10000</v>
      </c>
      <c r="L1649" s="23">
        <v>8000</v>
      </c>
    </row>
    <row r="1650" spans="1:12" ht="24">
      <c r="A1650" s="5">
        <v>1646</v>
      </c>
      <c r="B1650" s="8" t="s">
        <v>609</v>
      </c>
      <c r="C1650" s="7" t="s">
        <v>1273</v>
      </c>
      <c r="D1650" s="7" t="s">
        <v>176</v>
      </c>
      <c r="E1650" s="5" t="s">
        <v>611</v>
      </c>
      <c r="F1650" s="5" t="str">
        <f>VLOOKUP(C1650,'[1]7、重新确认支持的项目列表'!$C:$E,2,FALSE)</f>
        <v>4401963FSA</v>
      </c>
      <c r="G1650" s="5">
        <f>IFERROR(VLOOKUP(C1650,'[2]企业经营情况表（市场监管局）'!R$1:S$23,2,FALSE),0)</f>
        <v>0</v>
      </c>
      <c r="H1650" s="5">
        <f>VLOOKUP(C1650,'[1]7、重新确认支持的项目列表'!$C:$E,3,FALSE)</f>
        <v>2506.4306000000001</v>
      </c>
      <c r="I1650" s="13">
        <v>10000</v>
      </c>
      <c r="J1650" s="19">
        <v>12933</v>
      </c>
      <c r="K1650" s="19">
        <v>10000</v>
      </c>
      <c r="L1650" s="23">
        <v>8000</v>
      </c>
    </row>
    <row r="1651" spans="1:12" ht="24">
      <c r="A1651" s="5">
        <v>1647</v>
      </c>
      <c r="B1651" s="8" t="s">
        <v>612</v>
      </c>
      <c r="C1651" s="7" t="s">
        <v>1273</v>
      </c>
      <c r="D1651" s="7" t="s">
        <v>176</v>
      </c>
      <c r="E1651" s="5" t="s">
        <v>611</v>
      </c>
      <c r="F1651" s="5" t="str">
        <f>VLOOKUP(C1651,'[1]7、重新确认支持的项目列表'!$C:$E,2,FALSE)</f>
        <v>4401963FSA</v>
      </c>
      <c r="G1651" s="5">
        <f>IFERROR(VLOOKUP(C1651,'[2]企业经营情况表（市场监管局）'!R$1:S$23,2,FALSE),0)</f>
        <v>0</v>
      </c>
      <c r="H1651" s="5">
        <f>VLOOKUP(C1651,'[1]7、重新确认支持的项目列表'!$C:$E,3,FALSE)</f>
        <v>2506.4306000000001</v>
      </c>
      <c r="I1651" s="13">
        <v>10000</v>
      </c>
      <c r="J1651" s="19">
        <v>12933</v>
      </c>
      <c r="K1651" s="19">
        <v>10000</v>
      </c>
      <c r="L1651" s="23">
        <v>8000</v>
      </c>
    </row>
    <row r="1652" spans="1:12" ht="24">
      <c r="A1652" s="5">
        <v>1648</v>
      </c>
      <c r="B1652" s="8" t="s">
        <v>615</v>
      </c>
      <c r="C1652" s="7" t="s">
        <v>1274</v>
      </c>
      <c r="D1652" s="7" t="s">
        <v>176</v>
      </c>
      <c r="E1652" s="5" t="s">
        <v>611</v>
      </c>
      <c r="F1652" s="5" t="str">
        <f>VLOOKUP(C1652,'[1]7、重新确认支持的项目列表'!$C:$E,2,FALSE)</f>
        <v>4401960Q25</v>
      </c>
      <c r="G1652" s="5">
        <f>IFERROR(VLOOKUP(C1652,'[2]企业经营情况表（市场监管局）'!R$1:S$23,2,FALSE),0)</f>
        <v>0</v>
      </c>
      <c r="H1652" s="5">
        <f>VLOOKUP(C1652,'[1]7、重新确认支持的项目列表'!$C:$E,3,FALSE)</f>
        <v>0</v>
      </c>
      <c r="I1652" s="13">
        <v>12800</v>
      </c>
      <c r="J1652" s="19">
        <v>10000</v>
      </c>
      <c r="K1652" s="19">
        <v>12800</v>
      </c>
      <c r="L1652" s="23">
        <v>10000</v>
      </c>
    </row>
    <row r="1653" spans="1:12" ht="24">
      <c r="A1653" s="5">
        <v>1649</v>
      </c>
      <c r="B1653" s="8" t="s">
        <v>627</v>
      </c>
      <c r="C1653" s="7" t="s">
        <v>1275</v>
      </c>
      <c r="D1653" s="7" t="s">
        <v>176</v>
      </c>
      <c r="E1653" s="5" t="s">
        <v>611</v>
      </c>
      <c r="F1653" s="5" t="str">
        <f>VLOOKUP(C1653,'[1]7、重新确认支持的项目列表'!$C:$E,2,FALSE)</f>
        <v>4401960WXZ</v>
      </c>
      <c r="G1653" s="5">
        <f>IFERROR(VLOOKUP(C1653,'[2]企业经营情况表（市场监管局）'!R$1:S$23,2,FALSE),0)</f>
        <v>0</v>
      </c>
      <c r="H1653" s="5">
        <f>VLOOKUP(C1653,'[1]7、重新确认支持的项目列表'!$C:$E,3,FALSE)</f>
        <v>0</v>
      </c>
      <c r="I1653" s="13">
        <v>12800</v>
      </c>
      <c r="J1653" s="19">
        <v>10000</v>
      </c>
      <c r="K1653" s="19">
        <v>12800</v>
      </c>
      <c r="L1653" s="23">
        <v>10000</v>
      </c>
    </row>
    <row r="1654" spans="1:12" ht="24">
      <c r="A1654" s="5">
        <v>1650</v>
      </c>
      <c r="B1654" s="8" t="s">
        <v>624</v>
      </c>
      <c r="C1654" s="7" t="s">
        <v>1276</v>
      </c>
      <c r="D1654" s="7" t="s">
        <v>176</v>
      </c>
      <c r="E1654" s="5" t="s">
        <v>611</v>
      </c>
      <c r="F1654" s="5" t="str">
        <f>VLOOKUP(C1654,'[1]7、重新确认支持的项目列表'!$C:$E,2,FALSE)</f>
        <v>4401960H71</v>
      </c>
      <c r="G1654" s="5">
        <f>IFERROR(VLOOKUP(C1654,'[2]企业经营情况表（市场监管局）'!R$1:S$23,2,FALSE),0)</f>
        <v>0</v>
      </c>
      <c r="H1654" s="5">
        <f>VLOOKUP(C1654,'[1]7、重新确认支持的项目列表'!$C:$E,3,FALSE)</f>
        <v>0</v>
      </c>
      <c r="I1654" s="13">
        <v>12800</v>
      </c>
      <c r="J1654" s="19">
        <v>10000</v>
      </c>
      <c r="K1654" s="19">
        <v>12800</v>
      </c>
      <c r="L1654" s="23">
        <v>10000</v>
      </c>
    </row>
    <row r="1655" spans="1:12" ht="24">
      <c r="A1655" s="5">
        <v>1651</v>
      </c>
      <c r="B1655" s="8" t="s">
        <v>624</v>
      </c>
      <c r="C1655" s="7" t="s">
        <v>1277</v>
      </c>
      <c r="D1655" s="7" t="s">
        <v>176</v>
      </c>
      <c r="E1655" s="5" t="s">
        <v>611</v>
      </c>
      <c r="F1655" s="5">
        <f>VLOOKUP(C1655,'[1]7、重新确认支持的项目列表'!$C:$E,2,FALSE)</f>
        <v>4401340064</v>
      </c>
      <c r="G1655" s="5">
        <f>IFERROR(VLOOKUP(C1655,'[2]企业经营情况表（市场监管局）'!R$1:S$23,2,FALSE),0)</f>
        <v>0</v>
      </c>
      <c r="H1655" s="5">
        <f>VLOOKUP(C1655,'[1]7、重新确认支持的项目列表'!$C:$E,3,FALSE)</f>
        <v>124.73090000000001</v>
      </c>
      <c r="I1655" s="13">
        <v>12800</v>
      </c>
      <c r="J1655" s="19">
        <v>10000</v>
      </c>
      <c r="K1655" s="19">
        <v>12800</v>
      </c>
      <c r="L1655" s="23">
        <v>10000</v>
      </c>
    </row>
    <row r="1656" spans="1:12" ht="24">
      <c r="A1656" s="5">
        <v>1652</v>
      </c>
      <c r="B1656" s="8" t="s">
        <v>618</v>
      </c>
      <c r="C1656" s="7" t="s">
        <v>1277</v>
      </c>
      <c r="D1656" s="7" t="s">
        <v>176</v>
      </c>
      <c r="E1656" s="5" t="s">
        <v>611</v>
      </c>
      <c r="F1656" s="5">
        <f>VLOOKUP(C1656,'[1]7、重新确认支持的项目列表'!$C:$E,2,FALSE)</f>
        <v>4401340064</v>
      </c>
      <c r="G1656" s="5">
        <f>IFERROR(VLOOKUP(C1656,'[2]企业经营情况表（市场监管局）'!R$1:S$23,2,FALSE),0)</f>
        <v>0</v>
      </c>
      <c r="H1656" s="5">
        <f>VLOOKUP(C1656,'[1]7、重新确认支持的项目列表'!$C:$E,3,FALSE)</f>
        <v>124.73090000000001</v>
      </c>
      <c r="I1656" s="13">
        <v>12800</v>
      </c>
      <c r="J1656" s="19">
        <v>10000</v>
      </c>
      <c r="K1656" s="19">
        <v>12800</v>
      </c>
      <c r="L1656" s="23">
        <v>10000</v>
      </c>
    </row>
    <row r="1657" spans="1:12" ht="24">
      <c r="A1657" s="5">
        <v>1653</v>
      </c>
      <c r="B1657" s="8" t="s">
        <v>649</v>
      </c>
      <c r="C1657" s="7" t="s">
        <v>1277</v>
      </c>
      <c r="D1657" s="7" t="s">
        <v>176</v>
      </c>
      <c r="E1657" s="5" t="s">
        <v>611</v>
      </c>
      <c r="F1657" s="5">
        <f>VLOOKUP(C1657,'[1]7、重新确认支持的项目列表'!$C:$E,2,FALSE)</f>
        <v>4401340064</v>
      </c>
      <c r="G1657" s="5">
        <f>IFERROR(VLOOKUP(C1657,'[2]企业经营情况表（市场监管局）'!R$1:S$23,2,FALSE),0)</f>
        <v>0</v>
      </c>
      <c r="H1657" s="5">
        <f>VLOOKUP(C1657,'[1]7、重新确认支持的项目列表'!$C:$E,3,FALSE)</f>
        <v>124.73090000000001</v>
      </c>
      <c r="I1657" s="13">
        <v>12800</v>
      </c>
      <c r="J1657" s="19">
        <v>10000</v>
      </c>
      <c r="K1657" s="19">
        <v>12800</v>
      </c>
      <c r="L1657" s="23">
        <v>10000</v>
      </c>
    </row>
    <row r="1658" spans="1:12" ht="24">
      <c r="A1658" s="5">
        <v>1654</v>
      </c>
      <c r="B1658" s="8" t="s">
        <v>648</v>
      </c>
      <c r="C1658" s="7" t="s">
        <v>1278</v>
      </c>
      <c r="D1658" s="7" t="s">
        <v>176</v>
      </c>
      <c r="E1658" s="5" t="s">
        <v>611</v>
      </c>
      <c r="F1658" s="5" t="str">
        <f>VLOOKUP(C1658,'[1]7、重新确认支持的项目列表'!$C:$E,2,FALSE)</f>
        <v>4401960BF0</v>
      </c>
      <c r="G1658" s="5">
        <f>IFERROR(VLOOKUP(C1658,'[2]企业经营情况表（市场监管局）'!R$1:S$23,2,FALSE),0)</f>
        <v>0</v>
      </c>
      <c r="H1658" s="5">
        <f>VLOOKUP(C1658,'[1]7、重新确认支持的项目列表'!$C:$E,3,FALSE)</f>
        <v>0</v>
      </c>
      <c r="I1658" s="13">
        <v>22000</v>
      </c>
      <c r="J1658" s="19">
        <v>10000</v>
      </c>
      <c r="K1658" s="19">
        <v>22000</v>
      </c>
      <c r="L1658" s="23">
        <v>10000</v>
      </c>
    </row>
    <row r="1659" spans="1:12" ht="24">
      <c r="A1659" s="5">
        <v>1655</v>
      </c>
      <c r="B1659" s="8" t="s">
        <v>624</v>
      </c>
      <c r="C1659" s="7" t="s">
        <v>1279</v>
      </c>
      <c r="D1659" s="7" t="s">
        <v>176</v>
      </c>
      <c r="E1659" s="5" t="s">
        <v>611</v>
      </c>
      <c r="F1659" s="5" t="str">
        <f>VLOOKUP(C1659,'[1]7、重新确认支持的项目列表'!$C:$E,2,FALSE)</f>
        <v>4401960LMR</v>
      </c>
      <c r="G1659" s="5">
        <f>IFERROR(VLOOKUP(C1659,'[2]企业经营情况表（市场监管局）'!R$1:S$23,2,FALSE),0)</f>
        <v>0</v>
      </c>
      <c r="H1659" s="5">
        <f>VLOOKUP(C1659,'[1]7、重新确认支持的项目列表'!$C:$E,3,FALSE)</f>
        <v>3.1300000000000001E-2</v>
      </c>
      <c r="I1659" s="13">
        <v>12800</v>
      </c>
      <c r="J1659" s="19">
        <v>10000</v>
      </c>
      <c r="K1659" s="19">
        <v>12800</v>
      </c>
      <c r="L1659" s="23">
        <v>10000</v>
      </c>
    </row>
    <row r="1660" spans="1:12" ht="24">
      <c r="A1660" s="5">
        <v>1656</v>
      </c>
      <c r="B1660" s="8" t="s">
        <v>618</v>
      </c>
      <c r="C1660" s="7" t="s">
        <v>1279</v>
      </c>
      <c r="D1660" s="7" t="s">
        <v>176</v>
      </c>
      <c r="E1660" s="5" t="s">
        <v>611</v>
      </c>
      <c r="F1660" s="5" t="str">
        <f>VLOOKUP(C1660,'[1]7、重新确认支持的项目列表'!$C:$E,2,FALSE)</f>
        <v>4401960LMR</v>
      </c>
      <c r="G1660" s="5">
        <f>IFERROR(VLOOKUP(C1660,'[2]企业经营情况表（市场监管局）'!R$1:S$23,2,FALSE),0)</f>
        <v>0</v>
      </c>
      <c r="H1660" s="5">
        <f>VLOOKUP(C1660,'[1]7、重新确认支持的项目列表'!$C:$E,3,FALSE)</f>
        <v>3.1300000000000001E-2</v>
      </c>
      <c r="I1660" s="13">
        <v>12800</v>
      </c>
      <c r="J1660" s="19">
        <v>10000</v>
      </c>
      <c r="K1660" s="19">
        <v>12800</v>
      </c>
      <c r="L1660" s="23">
        <v>10000</v>
      </c>
    </row>
    <row r="1661" spans="1:12" ht="24">
      <c r="A1661" s="5">
        <v>1657</v>
      </c>
      <c r="B1661" s="8" t="s">
        <v>615</v>
      </c>
      <c r="C1661" s="7" t="s">
        <v>1280</v>
      </c>
      <c r="D1661" s="7" t="s">
        <v>176</v>
      </c>
      <c r="E1661" s="5" t="s">
        <v>611</v>
      </c>
      <c r="F1661" s="5" t="str">
        <f>VLOOKUP(C1661,'[1]7、重新确认支持的项目列表'!$C:$E,2,FALSE)</f>
        <v>4401960D9C</v>
      </c>
      <c r="G1661" s="5">
        <f>IFERROR(VLOOKUP(C1661,'[2]企业经营情况表（市场监管局）'!R$1:S$23,2,FALSE),0)</f>
        <v>0</v>
      </c>
      <c r="H1661" s="5">
        <f>VLOOKUP(C1661,'[1]7、重新确认支持的项目列表'!$C:$E,3,FALSE)</f>
        <v>12.586600000000001</v>
      </c>
      <c r="I1661" s="13">
        <v>12800</v>
      </c>
      <c r="J1661" s="19">
        <v>10000</v>
      </c>
      <c r="K1661" s="19">
        <v>12800</v>
      </c>
      <c r="L1661" s="23">
        <v>10000</v>
      </c>
    </row>
    <row r="1662" spans="1:12" ht="24">
      <c r="A1662" s="5">
        <v>1658</v>
      </c>
      <c r="B1662" s="8" t="s">
        <v>624</v>
      </c>
      <c r="C1662" s="7" t="s">
        <v>1280</v>
      </c>
      <c r="D1662" s="7" t="s">
        <v>176</v>
      </c>
      <c r="E1662" s="5" t="s">
        <v>611</v>
      </c>
      <c r="F1662" s="5" t="str">
        <f>VLOOKUP(C1662,'[1]7、重新确认支持的项目列表'!$C:$E,2,FALSE)</f>
        <v>4401960D9C</v>
      </c>
      <c r="G1662" s="5">
        <f>IFERROR(VLOOKUP(C1662,'[2]企业经营情况表（市场监管局）'!R$1:S$23,2,FALSE),0)</f>
        <v>0</v>
      </c>
      <c r="H1662" s="5">
        <f>VLOOKUP(C1662,'[1]7、重新确认支持的项目列表'!$C:$E,3,FALSE)</f>
        <v>12.586600000000001</v>
      </c>
      <c r="I1662" s="13">
        <v>12800</v>
      </c>
      <c r="J1662" s="19">
        <v>10000</v>
      </c>
      <c r="K1662" s="19">
        <v>12800</v>
      </c>
      <c r="L1662" s="23">
        <v>10000</v>
      </c>
    </row>
    <row r="1663" spans="1:12" ht="24">
      <c r="A1663" s="5">
        <v>1659</v>
      </c>
      <c r="B1663" s="8" t="s">
        <v>627</v>
      </c>
      <c r="C1663" s="7" t="s">
        <v>1281</v>
      </c>
      <c r="D1663" s="7" t="s">
        <v>176</v>
      </c>
      <c r="E1663" s="5" t="s">
        <v>611</v>
      </c>
      <c r="F1663" s="5" t="str">
        <f>VLOOKUP(C1663,'[1]7、重新确认支持的项目列表'!$C:$E,2,FALSE)</f>
        <v>44309653L0</v>
      </c>
      <c r="G1663" s="5">
        <f>IFERROR(VLOOKUP(C1663,'[2]企业经营情况表（市场监管局）'!R$1:S$23,2,FALSE),0)</f>
        <v>0</v>
      </c>
      <c r="H1663" s="5">
        <f>VLOOKUP(C1663,'[1]7、重新确认支持的项目列表'!$C:$E,3,FALSE)</f>
        <v>60.359000000000002</v>
      </c>
      <c r="I1663" s="13">
        <v>12800</v>
      </c>
      <c r="J1663" s="19">
        <v>10000</v>
      </c>
      <c r="K1663" s="19">
        <v>12800</v>
      </c>
      <c r="L1663" s="23">
        <v>10000</v>
      </c>
    </row>
    <row r="1664" spans="1:12" ht="24">
      <c r="A1664" s="5">
        <v>1660</v>
      </c>
      <c r="B1664" s="8" t="s">
        <v>615</v>
      </c>
      <c r="C1664" s="7" t="s">
        <v>1281</v>
      </c>
      <c r="D1664" s="7" t="s">
        <v>176</v>
      </c>
      <c r="E1664" s="5" t="s">
        <v>611</v>
      </c>
      <c r="F1664" s="5" t="str">
        <f>VLOOKUP(C1664,'[1]7、重新确认支持的项目列表'!$C:$E,2,FALSE)</f>
        <v>44309653L0</v>
      </c>
      <c r="G1664" s="5">
        <f>IFERROR(VLOOKUP(C1664,'[2]企业经营情况表（市场监管局）'!R$1:S$23,2,FALSE),0)</f>
        <v>0</v>
      </c>
      <c r="H1664" s="5">
        <f>VLOOKUP(C1664,'[1]7、重新确认支持的项目列表'!$C:$E,3,FALSE)</f>
        <v>60.359000000000002</v>
      </c>
      <c r="I1664" s="13">
        <v>12800</v>
      </c>
      <c r="J1664" s="19">
        <v>10000</v>
      </c>
      <c r="K1664" s="19">
        <v>12800</v>
      </c>
      <c r="L1664" s="23">
        <v>10000</v>
      </c>
    </row>
    <row r="1665" spans="1:12">
      <c r="A1665" s="5">
        <v>1661</v>
      </c>
      <c r="B1665" s="8" t="s">
        <v>624</v>
      </c>
      <c r="C1665" s="7" t="s">
        <v>1282</v>
      </c>
      <c r="D1665" s="7" t="s">
        <v>176</v>
      </c>
      <c r="E1665" s="5" t="s">
        <v>611</v>
      </c>
      <c r="F1665" s="5">
        <f>VLOOKUP(C1665,'[1]7、重新确认支持的项目列表'!$C:$E,2,FALSE)</f>
        <v>4451965065</v>
      </c>
      <c r="G1665" s="5">
        <f>IFERROR(VLOOKUP(C1665,'[2]企业经营情况表（市场监管局）'!R$1:S$23,2,FALSE),0)</f>
        <v>0</v>
      </c>
      <c r="H1665" s="5">
        <f>VLOOKUP(C1665,'[1]7、重新确认支持的项目列表'!$C:$E,3,FALSE)</f>
        <v>6466.1390000000001</v>
      </c>
      <c r="I1665" s="13">
        <v>12800</v>
      </c>
      <c r="J1665" s="19">
        <v>10000</v>
      </c>
      <c r="K1665" s="19">
        <v>12800</v>
      </c>
      <c r="L1665" s="23">
        <v>10000</v>
      </c>
    </row>
    <row r="1666" spans="1:12" ht="24">
      <c r="A1666" s="5">
        <v>1662</v>
      </c>
      <c r="B1666" s="8" t="s">
        <v>649</v>
      </c>
      <c r="C1666" s="7" t="s">
        <v>1282</v>
      </c>
      <c r="D1666" s="7" t="s">
        <v>176</v>
      </c>
      <c r="E1666" s="5" t="s">
        <v>611</v>
      </c>
      <c r="F1666" s="5">
        <f>VLOOKUP(C1666,'[1]7、重新确认支持的项目列表'!$C:$E,2,FALSE)</f>
        <v>4451965065</v>
      </c>
      <c r="G1666" s="5">
        <f>IFERROR(VLOOKUP(C1666,'[2]企业经营情况表（市场监管局）'!R$1:S$23,2,FALSE),0)</f>
        <v>0</v>
      </c>
      <c r="H1666" s="5">
        <f>VLOOKUP(C1666,'[1]7、重新确认支持的项目列表'!$C:$E,3,FALSE)</f>
        <v>6466.1390000000001</v>
      </c>
      <c r="I1666" s="13">
        <v>12800</v>
      </c>
      <c r="J1666" s="19">
        <v>10000</v>
      </c>
      <c r="K1666" s="19">
        <v>12800</v>
      </c>
      <c r="L1666" s="23">
        <v>10000</v>
      </c>
    </row>
    <row r="1667" spans="1:12" ht="24">
      <c r="A1667" s="5">
        <v>1663</v>
      </c>
      <c r="B1667" s="8" t="s">
        <v>617</v>
      </c>
      <c r="C1667" s="7" t="s">
        <v>1283</v>
      </c>
      <c r="D1667" s="7" t="s">
        <v>176</v>
      </c>
      <c r="E1667" s="5" t="s">
        <v>611</v>
      </c>
      <c r="F1667" s="5" t="str">
        <f>VLOOKUP(C1667,'[1]7、重新确认支持的项目列表'!$C:$E,2,FALSE)</f>
        <v>4401960RBT</v>
      </c>
      <c r="G1667" s="5">
        <f>IFERROR(VLOOKUP(C1667,'[2]企业经营情况表（市场监管局）'!R$1:S$23,2,FALSE),0)</f>
        <v>0</v>
      </c>
      <c r="H1667" s="5">
        <f>VLOOKUP(C1667,'[1]7、重新确认支持的项目列表'!$C:$E,3,FALSE)</f>
        <v>0</v>
      </c>
      <c r="I1667" s="13">
        <v>12800</v>
      </c>
      <c r="J1667" s="19">
        <v>10000</v>
      </c>
      <c r="K1667" s="19">
        <v>12800</v>
      </c>
      <c r="L1667" s="23">
        <v>10000</v>
      </c>
    </row>
    <row r="1668" spans="1:12" ht="24">
      <c r="A1668" s="5">
        <v>1664</v>
      </c>
      <c r="B1668" s="8" t="s">
        <v>646</v>
      </c>
      <c r="C1668" s="7" t="s">
        <v>1284</v>
      </c>
      <c r="D1668" s="7" t="s">
        <v>176</v>
      </c>
      <c r="E1668" s="5" t="s">
        <v>611</v>
      </c>
      <c r="F1668" s="5" t="str">
        <f>VLOOKUP(C1668,'[1]7、重新确认支持的项目列表'!$C:$E,2,FALSE)</f>
        <v>4401963CJ2</v>
      </c>
      <c r="G1668" s="5">
        <f>IFERROR(VLOOKUP(C1668,'[2]企业经营情况表（市场监管局）'!R$1:S$23,2,FALSE),0)</f>
        <v>0</v>
      </c>
      <c r="H1668" s="5">
        <f>VLOOKUP(C1668,'[1]7、重新确认支持的项目列表'!$C:$E,3,FALSE)</f>
        <v>335.80200000000002</v>
      </c>
      <c r="I1668" s="13">
        <v>21934</v>
      </c>
      <c r="J1668" s="19">
        <v>10000</v>
      </c>
      <c r="K1668" s="19">
        <v>21934</v>
      </c>
      <c r="L1668" s="23">
        <v>10000</v>
      </c>
    </row>
    <row r="1669" spans="1:12" ht="24">
      <c r="A1669" s="5">
        <v>1665</v>
      </c>
      <c r="B1669" s="8" t="s">
        <v>648</v>
      </c>
      <c r="C1669" s="7" t="s">
        <v>1284</v>
      </c>
      <c r="D1669" s="7" t="s">
        <v>176</v>
      </c>
      <c r="E1669" s="5" t="s">
        <v>611</v>
      </c>
      <c r="F1669" s="5" t="str">
        <f>VLOOKUP(C1669,'[1]7、重新确认支持的项目列表'!$C:$E,2,FALSE)</f>
        <v>4401963CJ2</v>
      </c>
      <c r="G1669" s="5">
        <f>IFERROR(VLOOKUP(C1669,'[2]企业经营情况表（市场监管局）'!R$1:S$23,2,FALSE),0)</f>
        <v>0</v>
      </c>
      <c r="H1669" s="5">
        <f>VLOOKUP(C1669,'[1]7、重新确认支持的项目列表'!$C:$E,3,FALSE)</f>
        <v>335.80200000000002</v>
      </c>
      <c r="I1669" s="13">
        <v>21934</v>
      </c>
      <c r="J1669" s="19">
        <v>10000</v>
      </c>
      <c r="K1669" s="19">
        <v>21934</v>
      </c>
      <c r="L1669" s="23">
        <v>10000</v>
      </c>
    </row>
    <row r="1670" spans="1:12" ht="24">
      <c r="A1670" s="5">
        <v>1666</v>
      </c>
      <c r="B1670" s="8" t="s">
        <v>609</v>
      </c>
      <c r="C1670" s="7" t="s">
        <v>1284</v>
      </c>
      <c r="D1670" s="7" t="s">
        <v>176</v>
      </c>
      <c r="E1670" s="5" t="s">
        <v>611</v>
      </c>
      <c r="F1670" s="5" t="str">
        <f>VLOOKUP(C1670,'[1]7、重新确认支持的项目列表'!$C:$E,2,FALSE)</f>
        <v>4401963CJ2</v>
      </c>
      <c r="G1670" s="5">
        <f>IFERROR(VLOOKUP(C1670,'[2]企业经营情况表（市场监管局）'!R$1:S$23,2,FALSE),0)</f>
        <v>0</v>
      </c>
      <c r="H1670" s="5">
        <f>VLOOKUP(C1670,'[1]7、重新确认支持的项目列表'!$C:$E,3,FALSE)</f>
        <v>335.80200000000002</v>
      </c>
      <c r="I1670" s="13">
        <v>21934</v>
      </c>
      <c r="J1670" s="19">
        <v>10000</v>
      </c>
      <c r="K1670" s="19">
        <v>21934</v>
      </c>
      <c r="L1670" s="23">
        <v>10000</v>
      </c>
    </row>
    <row r="1671" spans="1:12" ht="24">
      <c r="A1671" s="5">
        <v>1667</v>
      </c>
      <c r="B1671" s="8" t="s">
        <v>615</v>
      </c>
      <c r="C1671" s="7" t="s">
        <v>1285</v>
      </c>
      <c r="D1671" s="7" t="s">
        <v>176</v>
      </c>
      <c r="E1671" s="5" t="s">
        <v>611</v>
      </c>
      <c r="F1671" s="5" t="str">
        <f>VLOOKUP(C1671,'[1]7、重新确认支持的项目列表'!$C:$E,2,FALSE)</f>
        <v>4401960JRC</v>
      </c>
      <c r="G1671" s="5">
        <f>IFERROR(VLOOKUP(C1671,'[2]企业经营情况表（市场监管局）'!R$1:S$23,2,FALSE),0)</f>
        <v>0</v>
      </c>
      <c r="H1671" s="5">
        <f>VLOOKUP(C1671,'[1]7、重新确认支持的项目列表'!$C:$E,3,FALSE)</f>
        <v>360.91300000000001</v>
      </c>
      <c r="I1671" s="13">
        <v>12800</v>
      </c>
      <c r="J1671" s="19">
        <v>10000</v>
      </c>
      <c r="K1671" s="19">
        <v>12800</v>
      </c>
      <c r="L1671" s="23">
        <v>10000</v>
      </c>
    </row>
    <row r="1672" spans="1:12" ht="24">
      <c r="A1672" s="5">
        <v>1668</v>
      </c>
      <c r="B1672" s="8" t="s">
        <v>624</v>
      </c>
      <c r="C1672" s="7" t="s">
        <v>1285</v>
      </c>
      <c r="D1672" s="7" t="s">
        <v>176</v>
      </c>
      <c r="E1672" s="5" t="s">
        <v>611</v>
      </c>
      <c r="F1672" s="5" t="str">
        <f>VLOOKUP(C1672,'[1]7、重新确认支持的项目列表'!$C:$E,2,FALSE)</f>
        <v>4401960JRC</v>
      </c>
      <c r="G1672" s="5">
        <f>IFERROR(VLOOKUP(C1672,'[2]企业经营情况表（市场监管局）'!R$1:S$23,2,FALSE),0)</f>
        <v>0</v>
      </c>
      <c r="H1672" s="5">
        <f>VLOOKUP(C1672,'[1]7、重新确认支持的项目列表'!$C:$E,3,FALSE)</f>
        <v>360.91300000000001</v>
      </c>
      <c r="I1672" s="13">
        <v>12800</v>
      </c>
      <c r="J1672" s="19">
        <v>10000</v>
      </c>
      <c r="K1672" s="19">
        <v>12800</v>
      </c>
      <c r="L1672" s="23">
        <v>10000</v>
      </c>
    </row>
    <row r="1673" spans="1:12" ht="24">
      <c r="A1673" s="5">
        <v>1669</v>
      </c>
      <c r="B1673" s="8" t="s">
        <v>649</v>
      </c>
      <c r="C1673" s="7" t="s">
        <v>1285</v>
      </c>
      <c r="D1673" s="7" t="s">
        <v>176</v>
      </c>
      <c r="E1673" s="5" t="s">
        <v>611</v>
      </c>
      <c r="F1673" s="5" t="str">
        <f>VLOOKUP(C1673,'[1]7、重新确认支持的项目列表'!$C:$E,2,FALSE)</f>
        <v>4401960JRC</v>
      </c>
      <c r="G1673" s="5">
        <f>IFERROR(VLOOKUP(C1673,'[2]企业经营情况表（市场监管局）'!R$1:S$23,2,FALSE),0)</f>
        <v>0</v>
      </c>
      <c r="H1673" s="5">
        <f>VLOOKUP(C1673,'[1]7、重新确认支持的项目列表'!$C:$E,3,FALSE)</f>
        <v>360.91300000000001</v>
      </c>
      <c r="I1673" s="13">
        <v>12800</v>
      </c>
      <c r="J1673" s="19">
        <v>10000</v>
      </c>
      <c r="K1673" s="19">
        <v>12800</v>
      </c>
      <c r="L1673" s="23">
        <v>10000</v>
      </c>
    </row>
    <row r="1674" spans="1:12" ht="24">
      <c r="A1674" s="5">
        <v>1670</v>
      </c>
      <c r="B1674" s="8" t="s">
        <v>649</v>
      </c>
      <c r="C1674" s="7" t="s">
        <v>1286</v>
      </c>
      <c r="D1674" s="7" t="s">
        <v>176</v>
      </c>
      <c r="E1674" s="5" t="s">
        <v>611</v>
      </c>
      <c r="F1674" s="5" t="str">
        <f>VLOOKUP(C1674,'[1]7、重新确认支持的项目列表'!$C:$E,2,FALSE)</f>
        <v>无海关代码</v>
      </c>
      <c r="G1674" s="5">
        <f>IFERROR(VLOOKUP(C1674,'[2]企业经营情况表（市场监管局）'!R$1:S$23,2,FALSE),0)</f>
        <v>0</v>
      </c>
      <c r="H1674" s="5">
        <f>VLOOKUP(C1674,'[1]7、重新确认支持的项目列表'!$C:$E,3,FALSE)</f>
        <v>0</v>
      </c>
      <c r="I1674" s="13">
        <v>12800</v>
      </c>
      <c r="J1674" s="19">
        <v>10000</v>
      </c>
      <c r="K1674" s="19">
        <v>12800</v>
      </c>
      <c r="L1674" s="23">
        <v>10000</v>
      </c>
    </row>
    <row r="1675" spans="1:12" ht="24">
      <c r="A1675" s="5">
        <v>1671</v>
      </c>
      <c r="B1675" s="8" t="s">
        <v>627</v>
      </c>
      <c r="C1675" s="7" t="s">
        <v>1287</v>
      </c>
      <c r="D1675" s="7" t="s">
        <v>176</v>
      </c>
      <c r="E1675" s="5" t="s">
        <v>611</v>
      </c>
      <c r="F1675" s="5" t="str">
        <f>VLOOKUP(C1675,'[1]7、重新确认支持的项目列表'!$C:$E,2,FALSE)</f>
        <v>4401960CY9</v>
      </c>
      <c r="G1675" s="5">
        <f>IFERROR(VLOOKUP(C1675,'[2]企业经营情况表（市场监管局）'!R$1:S$23,2,FALSE),0)</f>
        <v>0</v>
      </c>
      <c r="H1675" s="5">
        <f>VLOOKUP(C1675,'[1]7、重新确认支持的项目列表'!$C:$E,3,FALSE)</f>
        <v>1344.6523</v>
      </c>
      <c r="I1675" s="13">
        <v>12800</v>
      </c>
      <c r="J1675" s="19">
        <v>10000</v>
      </c>
      <c r="K1675" s="19">
        <v>12800</v>
      </c>
      <c r="L1675" s="23">
        <v>10000</v>
      </c>
    </row>
    <row r="1676" spans="1:12" ht="24">
      <c r="A1676" s="5">
        <v>1672</v>
      </c>
      <c r="B1676" s="8" t="s">
        <v>615</v>
      </c>
      <c r="C1676" s="7" t="s">
        <v>1287</v>
      </c>
      <c r="D1676" s="7" t="s">
        <v>176</v>
      </c>
      <c r="E1676" s="5" t="s">
        <v>611</v>
      </c>
      <c r="F1676" s="5" t="str">
        <f>VLOOKUP(C1676,'[1]7、重新确认支持的项目列表'!$C:$E,2,FALSE)</f>
        <v>4401960CY9</v>
      </c>
      <c r="G1676" s="5">
        <f>IFERROR(VLOOKUP(C1676,'[2]企业经营情况表（市场监管局）'!R$1:S$23,2,FALSE),0)</f>
        <v>0</v>
      </c>
      <c r="H1676" s="5">
        <f>VLOOKUP(C1676,'[1]7、重新确认支持的项目列表'!$C:$E,3,FALSE)</f>
        <v>1344.6523</v>
      </c>
      <c r="I1676" s="13">
        <v>12800</v>
      </c>
      <c r="J1676" s="19">
        <v>10000</v>
      </c>
      <c r="K1676" s="19">
        <v>12800</v>
      </c>
      <c r="L1676" s="23">
        <v>10000</v>
      </c>
    </row>
    <row r="1677" spans="1:12" ht="24">
      <c r="A1677" s="5">
        <v>1673</v>
      </c>
      <c r="B1677" s="8" t="s">
        <v>648</v>
      </c>
      <c r="C1677" s="7" t="s">
        <v>1288</v>
      </c>
      <c r="D1677" s="7" t="s">
        <v>176</v>
      </c>
      <c r="E1677" s="5" t="s">
        <v>611</v>
      </c>
      <c r="F1677" s="5" t="str">
        <f>VLOOKUP(C1677,'[1]7、重新确认支持的项目列表'!$C:$E,2,FALSE)</f>
        <v>4401960RK5</v>
      </c>
      <c r="G1677" s="5">
        <f>IFERROR(VLOOKUP(C1677,'[2]企业经营情况表（市场监管局）'!R$1:S$23,2,FALSE),0)</f>
        <v>0</v>
      </c>
      <c r="H1677" s="5">
        <f>VLOOKUP(C1677,'[1]7、重新确认支持的项目列表'!$C:$E,3,FALSE)</f>
        <v>0.13900000000000001</v>
      </c>
      <c r="I1677" s="13">
        <v>22000</v>
      </c>
      <c r="J1677" s="19">
        <v>10000</v>
      </c>
      <c r="K1677" s="19">
        <v>22000</v>
      </c>
      <c r="L1677" s="23">
        <v>10000</v>
      </c>
    </row>
    <row r="1678" spans="1:12" ht="24">
      <c r="A1678" s="5">
        <v>1674</v>
      </c>
      <c r="B1678" s="8" t="s">
        <v>609</v>
      </c>
      <c r="C1678" s="7" t="s">
        <v>1288</v>
      </c>
      <c r="D1678" s="7" t="s">
        <v>176</v>
      </c>
      <c r="E1678" s="5" t="s">
        <v>611</v>
      </c>
      <c r="F1678" s="5" t="str">
        <f>VLOOKUP(C1678,'[1]7、重新确认支持的项目列表'!$C:$E,2,FALSE)</f>
        <v>4401960RK5</v>
      </c>
      <c r="G1678" s="5">
        <f>IFERROR(VLOOKUP(C1678,'[2]企业经营情况表（市场监管局）'!R$1:S$23,2,FALSE),0)</f>
        <v>0</v>
      </c>
      <c r="H1678" s="5">
        <f>VLOOKUP(C1678,'[1]7、重新确认支持的项目列表'!$C:$E,3,FALSE)</f>
        <v>0.13900000000000001</v>
      </c>
      <c r="I1678" s="13">
        <v>22000</v>
      </c>
      <c r="J1678" s="19">
        <v>10000</v>
      </c>
      <c r="K1678" s="19">
        <v>22000</v>
      </c>
      <c r="L1678" s="23">
        <v>10000</v>
      </c>
    </row>
    <row r="1679" spans="1:12" ht="24">
      <c r="A1679" s="5">
        <v>1675</v>
      </c>
      <c r="B1679" s="8" t="s">
        <v>627</v>
      </c>
      <c r="C1679" s="7" t="s">
        <v>1289</v>
      </c>
      <c r="D1679" s="7" t="s">
        <v>176</v>
      </c>
      <c r="E1679" s="5" t="s">
        <v>611</v>
      </c>
      <c r="F1679" s="5" t="str">
        <f>VLOOKUP(C1679,'[1]7、重新确认支持的项目列表'!$C:$E,2,FALSE)</f>
        <v>44019609UB</v>
      </c>
      <c r="G1679" s="5">
        <f>IFERROR(VLOOKUP(C1679,'[2]企业经营情况表（市场监管局）'!R$1:S$23,2,FALSE),0)</f>
        <v>0</v>
      </c>
      <c r="H1679" s="5">
        <f>VLOOKUP(C1679,'[1]7、重新确认支持的项目列表'!$C:$E,3,FALSE)</f>
        <v>8.0000000000000004E-4</v>
      </c>
      <c r="I1679" s="13">
        <v>12800</v>
      </c>
      <c r="J1679" s="19">
        <v>10000</v>
      </c>
      <c r="K1679" s="19">
        <v>12800</v>
      </c>
      <c r="L1679" s="23">
        <v>10000</v>
      </c>
    </row>
    <row r="1680" spans="1:12" ht="24">
      <c r="A1680" s="5">
        <v>1676</v>
      </c>
      <c r="B1680" s="8" t="s">
        <v>632</v>
      </c>
      <c r="C1680" s="7" t="s">
        <v>1289</v>
      </c>
      <c r="D1680" s="7" t="s">
        <v>176</v>
      </c>
      <c r="E1680" s="5" t="s">
        <v>611</v>
      </c>
      <c r="F1680" s="5" t="str">
        <f>VLOOKUP(C1680,'[1]7、重新确认支持的项目列表'!$C:$E,2,FALSE)</f>
        <v>44019609UB</v>
      </c>
      <c r="G1680" s="5">
        <f>IFERROR(VLOOKUP(C1680,'[2]企业经营情况表（市场监管局）'!R$1:S$23,2,FALSE),0)</f>
        <v>0</v>
      </c>
      <c r="H1680" s="5">
        <f>VLOOKUP(C1680,'[1]7、重新确认支持的项目列表'!$C:$E,3,FALSE)</f>
        <v>8.0000000000000004E-4</v>
      </c>
      <c r="I1680" s="13">
        <v>12800</v>
      </c>
      <c r="J1680" s="19">
        <v>10000</v>
      </c>
      <c r="K1680" s="19">
        <v>12800</v>
      </c>
      <c r="L1680" s="23">
        <v>10000</v>
      </c>
    </row>
    <row r="1681" spans="1:12" ht="24">
      <c r="A1681" s="5">
        <v>1677</v>
      </c>
      <c r="B1681" s="8" t="s">
        <v>617</v>
      </c>
      <c r="C1681" s="7" t="s">
        <v>1290</v>
      </c>
      <c r="D1681" s="7" t="s">
        <v>176</v>
      </c>
      <c r="E1681" s="5" t="s">
        <v>611</v>
      </c>
      <c r="F1681" s="5" t="str">
        <f>VLOOKUP(C1681,'[1]7、重新确认支持的项目列表'!$C:$E,2,FALSE)</f>
        <v>4401960K17</v>
      </c>
      <c r="G1681" s="5">
        <f>IFERROR(VLOOKUP(C1681,'[2]企业经营情况表（市场监管局）'!R$1:S$23,2,FALSE),0)</f>
        <v>0</v>
      </c>
      <c r="H1681" s="5">
        <f>VLOOKUP(C1681,'[1]7、重新确认支持的项目列表'!$C:$E,3,FALSE)</f>
        <v>0</v>
      </c>
      <c r="I1681" s="13">
        <v>12800</v>
      </c>
      <c r="J1681" s="19">
        <v>10000</v>
      </c>
      <c r="K1681" s="19">
        <v>12800</v>
      </c>
      <c r="L1681" s="23">
        <v>10000</v>
      </c>
    </row>
    <row r="1682" spans="1:12" ht="24">
      <c r="A1682" s="5">
        <v>1678</v>
      </c>
      <c r="B1682" s="8" t="s">
        <v>665</v>
      </c>
      <c r="C1682" s="7" t="s">
        <v>1291</v>
      </c>
      <c r="D1682" s="7" t="s">
        <v>176</v>
      </c>
      <c r="E1682" s="5" t="s">
        <v>611</v>
      </c>
      <c r="F1682" s="5" t="str">
        <f>VLOOKUP(C1682,'[1]7、重新确认支持的项目列表'!$C:$E,2,FALSE)</f>
        <v>4401960MB9</v>
      </c>
      <c r="G1682" s="5">
        <f>IFERROR(VLOOKUP(C1682,'[2]企业经营情况表（市场监管局）'!R$1:S$23,2,FALSE),0)</f>
        <v>0</v>
      </c>
      <c r="H1682" s="5">
        <f>VLOOKUP(C1682,'[1]7、重新确认支持的项目列表'!$C:$E,3,FALSE)</f>
        <v>450.0419</v>
      </c>
      <c r="I1682" s="13">
        <v>12800</v>
      </c>
      <c r="J1682" s="19">
        <v>10000</v>
      </c>
      <c r="K1682" s="19">
        <v>12800</v>
      </c>
      <c r="L1682" s="23">
        <v>10000</v>
      </c>
    </row>
    <row r="1683" spans="1:12" ht="24">
      <c r="A1683" s="5">
        <v>1679</v>
      </c>
      <c r="B1683" s="8" t="s">
        <v>624</v>
      </c>
      <c r="C1683" s="7" t="s">
        <v>1292</v>
      </c>
      <c r="D1683" s="7" t="s">
        <v>176</v>
      </c>
      <c r="E1683" s="5" t="s">
        <v>611</v>
      </c>
      <c r="F1683" s="5" t="str">
        <f>VLOOKUP(C1683,'[1]7、重新确认支持的项目列表'!$C:$E,2,FALSE)</f>
        <v>44019690QG</v>
      </c>
      <c r="G1683" s="5">
        <f>IFERROR(VLOOKUP(C1683,'[2]企业经营情况表（市场监管局）'!R$1:S$23,2,FALSE),0)</f>
        <v>0</v>
      </c>
      <c r="H1683" s="5">
        <f>VLOOKUP(C1683,'[1]7、重新确认支持的项目列表'!$C:$E,3,FALSE)</f>
        <v>59098.542999999998</v>
      </c>
      <c r="I1683" s="13">
        <v>12800</v>
      </c>
      <c r="J1683" s="19">
        <v>10000</v>
      </c>
      <c r="K1683" s="19">
        <v>12800</v>
      </c>
      <c r="L1683" s="23">
        <v>10000</v>
      </c>
    </row>
    <row r="1684" spans="1:12" ht="24">
      <c r="A1684" s="5">
        <v>1680</v>
      </c>
      <c r="B1684" s="8" t="s">
        <v>649</v>
      </c>
      <c r="C1684" s="7" t="s">
        <v>1292</v>
      </c>
      <c r="D1684" s="7" t="s">
        <v>176</v>
      </c>
      <c r="E1684" s="5" t="s">
        <v>611</v>
      </c>
      <c r="F1684" s="5" t="str">
        <f>VLOOKUP(C1684,'[1]7、重新确认支持的项目列表'!$C:$E,2,FALSE)</f>
        <v>44019690QG</v>
      </c>
      <c r="G1684" s="5">
        <f>IFERROR(VLOOKUP(C1684,'[2]企业经营情况表（市场监管局）'!R$1:S$23,2,FALSE),0)</f>
        <v>0</v>
      </c>
      <c r="H1684" s="5">
        <f>VLOOKUP(C1684,'[1]7、重新确认支持的项目列表'!$C:$E,3,FALSE)</f>
        <v>59098.542999999998</v>
      </c>
      <c r="I1684" s="13">
        <v>12800</v>
      </c>
      <c r="J1684" s="19">
        <v>10000</v>
      </c>
      <c r="K1684" s="19">
        <v>12800</v>
      </c>
      <c r="L1684" s="23">
        <v>10000</v>
      </c>
    </row>
    <row r="1685" spans="1:12" ht="24">
      <c r="A1685" s="5">
        <v>1681</v>
      </c>
      <c r="B1685" s="8" t="s">
        <v>627</v>
      </c>
      <c r="C1685" s="7" t="s">
        <v>1293</v>
      </c>
      <c r="D1685" s="7" t="s">
        <v>176</v>
      </c>
      <c r="E1685" s="5" t="s">
        <v>611</v>
      </c>
      <c r="F1685" s="5" t="str">
        <f>VLOOKUP(C1685,'[1]7、重新确认支持的项目列表'!$C:$E,2,FALSE)</f>
        <v>4401960KM1</v>
      </c>
      <c r="G1685" s="5">
        <f>IFERROR(VLOOKUP(C1685,'[2]企业经营情况表（市场监管局）'!R$1:S$23,2,FALSE),0)</f>
        <v>0</v>
      </c>
      <c r="H1685" s="5">
        <f>VLOOKUP(C1685,'[1]7、重新确认支持的项目列表'!$C:$E,3,FALSE)</f>
        <v>0</v>
      </c>
      <c r="I1685" s="13">
        <v>12800</v>
      </c>
      <c r="J1685" s="19">
        <v>10000</v>
      </c>
      <c r="K1685" s="19">
        <v>12800</v>
      </c>
      <c r="L1685" s="23">
        <v>10000</v>
      </c>
    </row>
    <row r="1686" spans="1:12" ht="24">
      <c r="A1686" s="5">
        <v>1682</v>
      </c>
      <c r="B1686" s="8" t="s">
        <v>618</v>
      </c>
      <c r="C1686" s="7" t="s">
        <v>1294</v>
      </c>
      <c r="D1686" s="7" t="s">
        <v>176</v>
      </c>
      <c r="E1686" s="5" t="s">
        <v>611</v>
      </c>
      <c r="F1686" s="5" t="str">
        <f>VLOOKUP(C1686,'[1]7、重新确认支持的项目列表'!$C:$E,2,FALSE)</f>
        <v>4401963G7V</v>
      </c>
      <c r="G1686" s="5">
        <f>IFERROR(VLOOKUP(C1686,'[2]企业经营情况表（市场监管局）'!R$1:S$23,2,FALSE),0)</f>
        <v>0</v>
      </c>
      <c r="H1686" s="5">
        <f>VLOOKUP(C1686,'[1]7、重新确认支持的项目列表'!$C:$E,3,FALSE)</f>
        <v>1518.1</v>
      </c>
      <c r="I1686" s="13">
        <v>12800</v>
      </c>
      <c r="J1686" s="19">
        <v>10000</v>
      </c>
      <c r="K1686" s="19">
        <v>12800</v>
      </c>
      <c r="L1686" s="23">
        <v>10000</v>
      </c>
    </row>
    <row r="1687" spans="1:12" ht="24">
      <c r="A1687" s="5">
        <v>1683</v>
      </c>
      <c r="B1687" s="8" t="s">
        <v>655</v>
      </c>
      <c r="C1687" s="7" t="s">
        <v>1294</v>
      </c>
      <c r="D1687" s="7" t="s">
        <v>176</v>
      </c>
      <c r="E1687" s="5" t="s">
        <v>611</v>
      </c>
      <c r="F1687" s="5" t="str">
        <f>VLOOKUP(C1687,'[1]7、重新确认支持的项目列表'!$C:$E,2,FALSE)</f>
        <v>4401963G7V</v>
      </c>
      <c r="G1687" s="5">
        <f>IFERROR(VLOOKUP(C1687,'[2]企业经营情况表（市场监管局）'!R$1:S$23,2,FALSE),0)</f>
        <v>0</v>
      </c>
      <c r="H1687" s="5">
        <f>VLOOKUP(C1687,'[1]7、重新确认支持的项目列表'!$C:$E,3,FALSE)</f>
        <v>1518.1</v>
      </c>
      <c r="I1687" s="13">
        <v>12800</v>
      </c>
      <c r="J1687" s="19">
        <v>10000</v>
      </c>
      <c r="K1687" s="19">
        <v>12800</v>
      </c>
      <c r="L1687" s="23">
        <v>10000</v>
      </c>
    </row>
    <row r="1688" spans="1:12" ht="24">
      <c r="A1688" s="5">
        <v>1684</v>
      </c>
      <c r="B1688" s="8" t="s">
        <v>649</v>
      </c>
      <c r="C1688" s="7" t="s">
        <v>1295</v>
      </c>
      <c r="D1688" s="7" t="s">
        <v>176</v>
      </c>
      <c r="E1688" s="5" t="s">
        <v>611</v>
      </c>
      <c r="F1688" s="5" t="str">
        <f>VLOOKUP(C1688,'[1]7、重新确认支持的项目列表'!$C:$E,2,FALSE)</f>
        <v>4401960P3S</v>
      </c>
      <c r="G1688" s="5">
        <f>IFERROR(VLOOKUP(C1688,'[2]企业经营情况表（市场监管局）'!R$1:S$23,2,FALSE),0)</f>
        <v>0</v>
      </c>
      <c r="H1688" s="5">
        <f>VLOOKUP(C1688,'[1]7、重新确认支持的项目列表'!$C:$E,3,FALSE)</f>
        <v>0</v>
      </c>
      <c r="I1688" s="13">
        <v>12800</v>
      </c>
      <c r="J1688" s="19">
        <v>10000</v>
      </c>
      <c r="K1688" s="19">
        <v>12800</v>
      </c>
      <c r="L1688" s="23">
        <v>10000</v>
      </c>
    </row>
    <row r="1689" spans="1:12" ht="24">
      <c r="A1689" s="5">
        <v>1685</v>
      </c>
      <c r="B1689" s="8" t="s">
        <v>615</v>
      </c>
      <c r="C1689" s="7" t="s">
        <v>1296</v>
      </c>
      <c r="D1689" s="7" t="s">
        <v>176</v>
      </c>
      <c r="E1689" s="5" t="s">
        <v>611</v>
      </c>
      <c r="F1689" s="5" t="str">
        <f>VLOOKUP(C1689,'[1]7、重新确认支持的项目列表'!$C:$E,2,FALSE)</f>
        <v>4401960PX6</v>
      </c>
      <c r="G1689" s="5">
        <f>IFERROR(VLOOKUP(C1689,'[2]企业经营情况表（市场监管局）'!R$1:S$23,2,FALSE),0)</f>
        <v>0</v>
      </c>
      <c r="H1689" s="5">
        <f>VLOOKUP(C1689,'[1]7、重新确认支持的项目列表'!$C:$E,3,FALSE)</f>
        <v>0</v>
      </c>
      <c r="I1689" s="13">
        <v>12800</v>
      </c>
      <c r="J1689" s="19">
        <v>10000</v>
      </c>
      <c r="K1689" s="19">
        <v>12800</v>
      </c>
      <c r="L1689" s="23">
        <v>10000</v>
      </c>
    </row>
    <row r="1690" spans="1:12" ht="24">
      <c r="A1690" s="5">
        <v>1686</v>
      </c>
      <c r="B1690" s="8" t="s">
        <v>624</v>
      </c>
      <c r="C1690" s="7" t="s">
        <v>1297</v>
      </c>
      <c r="D1690" s="7" t="s">
        <v>176</v>
      </c>
      <c r="E1690" s="5" t="s">
        <v>611</v>
      </c>
      <c r="F1690" s="5" t="str">
        <f>VLOOKUP(C1690,'[1]7、重新确认支持的项目列表'!$C:$E,2,FALSE)</f>
        <v>4401960ERU</v>
      </c>
      <c r="G1690" s="5">
        <f>IFERROR(VLOOKUP(C1690,'[2]企业经营情况表（市场监管局）'!R$1:S$23,2,FALSE),0)</f>
        <v>0</v>
      </c>
      <c r="H1690" s="5">
        <f>VLOOKUP(C1690,'[1]7、重新确认支持的项目列表'!$C:$E,3,FALSE)</f>
        <v>679.29089999999997</v>
      </c>
      <c r="I1690" s="13">
        <v>12800</v>
      </c>
      <c r="J1690" s="19">
        <v>10000</v>
      </c>
      <c r="K1690" s="19">
        <v>12800</v>
      </c>
      <c r="L1690" s="23">
        <v>10000</v>
      </c>
    </row>
    <row r="1691" spans="1:12" ht="24">
      <c r="A1691" s="5">
        <v>1687</v>
      </c>
      <c r="B1691" s="8" t="s">
        <v>649</v>
      </c>
      <c r="C1691" s="7" t="s">
        <v>1297</v>
      </c>
      <c r="D1691" s="7" t="s">
        <v>176</v>
      </c>
      <c r="E1691" s="5" t="s">
        <v>611</v>
      </c>
      <c r="F1691" s="5" t="str">
        <f>VLOOKUP(C1691,'[1]7、重新确认支持的项目列表'!$C:$E,2,FALSE)</f>
        <v>4401960ERU</v>
      </c>
      <c r="G1691" s="5">
        <f>IFERROR(VLOOKUP(C1691,'[2]企业经营情况表（市场监管局）'!R$1:S$23,2,FALSE),0)</f>
        <v>0</v>
      </c>
      <c r="H1691" s="5">
        <f>VLOOKUP(C1691,'[1]7、重新确认支持的项目列表'!$C:$E,3,FALSE)</f>
        <v>679.29089999999997</v>
      </c>
      <c r="I1691" s="13">
        <v>12800</v>
      </c>
      <c r="J1691" s="19">
        <v>10000</v>
      </c>
      <c r="K1691" s="19">
        <v>12800</v>
      </c>
      <c r="L1691" s="23">
        <v>10000</v>
      </c>
    </row>
    <row r="1692" spans="1:12" ht="24">
      <c r="A1692" s="5">
        <v>1688</v>
      </c>
      <c r="B1692" s="8" t="s">
        <v>627</v>
      </c>
      <c r="C1692" s="7" t="s">
        <v>192</v>
      </c>
      <c r="D1692" s="7" t="s">
        <v>176</v>
      </c>
      <c r="E1692" s="5" t="s">
        <v>611</v>
      </c>
      <c r="F1692" s="5" t="str">
        <f>VLOOKUP(C1692,'[1]7、重新确认支持的项目列表'!$C:$E,2,FALSE)</f>
        <v>4401963B71</v>
      </c>
      <c r="G1692" s="5">
        <f>IFERROR(VLOOKUP(C1692,'[2]企业经营情况表（市场监管局）'!R$1:S$23,2,FALSE),0)</f>
        <v>0</v>
      </c>
      <c r="H1692" s="5">
        <f>VLOOKUP(C1692,'[1]7、重新确认支持的项目列表'!$C:$E,3,FALSE)</f>
        <v>12851.8946</v>
      </c>
      <c r="I1692" s="13">
        <v>12800</v>
      </c>
      <c r="J1692" s="14">
        <v>10000</v>
      </c>
      <c r="K1692" s="14">
        <v>12800</v>
      </c>
      <c r="L1692" s="23">
        <v>10000</v>
      </c>
    </row>
    <row r="1693" spans="1:12" ht="24">
      <c r="A1693" s="5">
        <v>1689</v>
      </c>
      <c r="B1693" s="8" t="s">
        <v>615</v>
      </c>
      <c r="C1693" s="7" t="s">
        <v>192</v>
      </c>
      <c r="D1693" s="7" t="s">
        <v>176</v>
      </c>
      <c r="E1693" s="5" t="s">
        <v>611</v>
      </c>
      <c r="F1693" s="5" t="str">
        <f>VLOOKUP(C1693,'[1]7、重新确认支持的项目列表'!$C:$E,2,FALSE)</f>
        <v>4401963B71</v>
      </c>
      <c r="G1693" s="5">
        <f>IFERROR(VLOOKUP(C1693,'[2]企业经营情况表（市场监管局）'!R$1:S$23,2,FALSE),0)</f>
        <v>0</v>
      </c>
      <c r="H1693" s="5">
        <f>VLOOKUP(C1693,'[1]7、重新确认支持的项目列表'!$C:$E,3,FALSE)</f>
        <v>12851.8946</v>
      </c>
      <c r="I1693" s="13">
        <v>12800</v>
      </c>
      <c r="J1693" s="14">
        <v>10000</v>
      </c>
      <c r="K1693" s="14">
        <v>12800</v>
      </c>
      <c r="L1693" s="23">
        <v>10000</v>
      </c>
    </row>
    <row r="1694" spans="1:12" ht="24">
      <c r="A1694" s="5">
        <v>1690</v>
      </c>
      <c r="B1694" s="8" t="s">
        <v>617</v>
      </c>
      <c r="C1694" s="7" t="s">
        <v>192</v>
      </c>
      <c r="D1694" s="7" t="s">
        <v>176</v>
      </c>
      <c r="E1694" s="5" t="s">
        <v>611</v>
      </c>
      <c r="F1694" s="5" t="str">
        <f>VLOOKUP(C1694,'[1]7、重新确认支持的项目列表'!$C:$E,2,FALSE)</f>
        <v>4401963B71</v>
      </c>
      <c r="G1694" s="5">
        <f>IFERROR(VLOOKUP(C1694,'[2]企业经营情况表（市场监管局）'!R$1:S$23,2,FALSE),0)</f>
        <v>0</v>
      </c>
      <c r="H1694" s="5">
        <f>VLOOKUP(C1694,'[1]7、重新确认支持的项目列表'!$C:$E,3,FALSE)</f>
        <v>12851.8946</v>
      </c>
      <c r="I1694" s="13">
        <v>12800</v>
      </c>
      <c r="J1694" s="14">
        <v>10000</v>
      </c>
      <c r="K1694" s="14">
        <v>12800</v>
      </c>
      <c r="L1694" s="23">
        <v>10000</v>
      </c>
    </row>
    <row r="1695" spans="1:12" ht="24">
      <c r="A1695" s="5">
        <v>1691</v>
      </c>
      <c r="B1695" s="8" t="s">
        <v>624</v>
      </c>
      <c r="C1695" s="7" t="s">
        <v>192</v>
      </c>
      <c r="D1695" s="7" t="s">
        <v>176</v>
      </c>
      <c r="E1695" s="5" t="s">
        <v>611</v>
      </c>
      <c r="F1695" s="5" t="str">
        <f>VLOOKUP(C1695,'[1]7、重新确认支持的项目列表'!$C:$E,2,FALSE)</f>
        <v>4401963B71</v>
      </c>
      <c r="G1695" s="5">
        <f>IFERROR(VLOOKUP(C1695,'[2]企业经营情况表（市场监管局）'!R$1:S$23,2,FALSE),0)</f>
        <v>0</v>
      </c>
      <c r="H1695" s="5">
        <f>VLOOKUP(C1695,'[1]7、重新确认支持的项目列表'!$C:$E,3,FALSE)</f>
        <v>12851.8946</v>
      </c>
      <c r="I1695" s="13">
        <v>12800</v>
      </c>
      <c r="J1695" s="14">
        <v>10000</v>
      </c>
      <c r="K1695" s="14">
        <v>12800</v>
      </c>
      <c r="L1695" s="23">
        <v>10000</v>
      </c>
    </row>
    <row r="1696" spans="1:12" ht="24">
      <c r="A1696" s="5">
        <v>1692</v>
      </c>
      <c r="B1696" s="8" t="s">
        <v>618</v>
      </c>
      <c r="C1696" s="7" t="s">
        <v>192</v>
      </c>
      <c r="D1696" s="7" t="s">
        <v>176</v>
      </c>
      <c r="E1696" s="5" t="s">
        <v>611</v>
      </c>
      <c r="F1696" s="5" t="str">
        <f>VLOOKUP(C1696,'[1]7、重新确认支持的项目列表'!$C:$E,2,FALSE)</f>
        <v>4401963B71</v>
      </c>
      <c r="G1696" s="5">
        <f>IFERROR(VLOOKUP(C1696,'[2]企业经营情况表（市场监管局）'!R$1:S$23,2,FALSE),0)</f>
        <v>0</v>
      </c>
      <c r="H1696" s="5">
        <f>VLOOKUP(C1696,'[1]7、重新确认支持的项目列表'!$C:$E,3,FALSE)</f>
        <v>12851.8946</v>
      </c>
      <c r="I1696" s="13">
        <v>12800</v>
      </c>
      <c r="J1696" s="14">
        <v>10000</v>
      </c>
      <c r="K1696" s="14">
        <v>12800</v>
      </c>
      <c r="L1696" s="23">
        <v>10000</v>
      </c>
    </row>
    <row r="1697" spans="1:12" ht="24">
      <c r="A1697" s="5">
        <v>1693</v>
      </c>
      <c r="B1697" s="8" t="s">
        <v>624</v>
      </c>
      <c r="C1697" s="7" t="s">
        <v>1298</v>
      </c>
      <c r="D1697" s="7" t="s">
        <v>176</v>
      </c>
      <c r="E1697" s="5" t="s">
        <v>611</v>
      </c>
      <c r="F1697" s="5" t="str">
        <f>VLOOKUP(C1697,'[1]7、重新确认支持的项目列表'!$C:$E,2,FALSE)</f>
        <v>4401963H2B</v>
      </c>
      <c r="G1697" s="5">
        <f>IFERROR(VLOOKUP(C1697,'[2]企业经营情况表（市场监管局）'!R$1:S$23,2,FALSE),0)</f>
        <v>0</v>
      </c>
      <c r="H1697" s="5">
        <f>VLOOKUP(C1697,'[1]7、重新确认支持的项目列表'!$C:$E,3,FALSE)</f>
        <v>0</v>
      </c>
      <c r="I1697" s="13">
        <v>12800</v>
      </c>
      <c r="J1697" s="19">
        <v>10000</v>
      </c>
      <c r="K1697" s="19">
        <v>12800</v>
      </c>
      <c r="L1697" s="23">
        <v>10000</v>
      </c>
    </row>
    <row r="1698" spans="1:12" ht="24">
      <c r="A1698" s="5">
        <v>1694</v>
      </c>
      <c r="B1698" s="8" t="s">
        <v>652</v>
      </c>
      <c r="C1698" s="7" t="s">
        <v>1299</v>
      </c>
      <c r="D1698" s="7" t="s">
        <v>176</v>
      </c>
      <c r="E1698" s="5" t="s">
        <v>611</v>
      </c>
      <c r="F1698" s="5" t="str">
        <f>VLOOKUP(C1698,'[1]7、重新确认支持的项目列表'!$C:$E,2,FALSE)</f>
        <v>4401963EFA</v>
      </c>
      <c r="G1698" s="5">
        <f>IFERROR(VLOOKUP(C1698,'[2]企业经营情况表（市场监管局）'!R$1:S$23,2,FALSE),0)</f>
        <v>0</v>
      </c>
      <c r="H1698" s="5">
        <f>VLOOKUP(C1698,'[1]7、重新确认支持的项目列表'!$C:$E,3,FALSE)</f>
        <v>0</v>
      </c>
      <c r="I1698" s="13">
        <v>12800</v>
      </c>
      <c r="J1698" s="19">
        <v>10000</v>
      </c>
      <c r="K1698" s="19">
        <v>12800</v>
      </c>
      <c r="L1698" s="23">
        <v>10000</v>
      </c>
    </row>
    <row r="1699" spans="1:12" ht="24">
      <c r="A1699" s="5">
        <v>1695</v>
      </c>
      <c r="B1699" s="8" t="s">
        <v>624</v>
      </c>
      <c r="C1699" s="7" t="s">
        <v>1300</v>
      </c>
      <c r="D1699" s="7" t="s">
        <v>176</v>
      </c>
      <c r="E1699" s="5" t="s">
        <v>611</v>
      </c>
      <c r="F1699" s="5" t="str">
        <f>VLOOKUP(C1699,'[1]7、重新确认支持的项目列表'!$C:$E,2,FALSE)</f>
        <v>4401963FD2</v>
      </c>
      <c r="G1699" s="5">
        <f>IFERROR(VLOOKUP(C1699,'[2]企业经营情况表（市场监管局）'!R$1:S$23,2,FALSE),0)</f>
        <v>0</v>
      </c>
      <c r="H1699" s="5">
        <f>VLOOKUP(C1699,'[1]7、重新确认支持的项目列表'!$C:$E,3,FALSE)</f>
        <v>0</v>
      </c>
      <c r="I1699" s="13">
        <v>12800</v>
      </c>
      <c r="J1699" s="19">
        <v>10000</v>
      </c>
      <c r="K1699" s="19">
        <v>12800</v>
      </c>
      <c r="L1699" s="23">
        <v>10000</v>
      </c>
    </row>
    <row r="1700" spans="1:12" ht="24">
      <c r="A1700" s="5">
        <v>1696</v>
      </c>
      <c r="B1700" s="8" t="s">
        <v>618</v>
      </c>
      <c r="C1700" s="7" t="s">
        <v>1301</v>
      </c>
      <c r="D1700" s="7" t="s">
        <v>176</v>
      </c>
      <c r="E1700" s="5" t="s">
        <v>611</v>
      </c>
      <c r="F1700" s="5" t="str">
        <f>VLOOKUP(C1700,'[1]7、重新确认支持的项目列表'!$C:$E,2,FALSE)</f>
        <v>4401960TY3</v>
      </c>
      <c r="G1700" s="5">
        <f>IFERROR(VLOOKUP(C1700,'[2]企业经营情况表（市场监管局）'!R$1:S$23,2,FALSE),0)</f>
        <v>0</v>
      </c>
      <c r="H1700" s="5">
        <f>VLOOKUP(C1700,'[1]7、重新确认支持的项目列表'!$C:$E,3,FALSE)</f>
        <v>0</v>
      </c>
      <c r="I1700" s="13">
        <v>12800</v>
      </c>
      <c r="J1700" s="19">
        <v>10000</v>
      </c>
      <c r="K1700" s="19">
        <v>12800</v>
      </c>
      <c r="L1700" s="23">
        <v>10000</v>
      </c>
    </row>
    <row r="1701" spans="1:12" ht="24">
      <c r="A1701" s="5">
        <v>1697</v>
      </c>
      <c r="B1701" s="8" t="s">
        <v>618</v>
      </c>
      <c r="C1701" s="7" t="s">
        <v>1302</v>
      </c>
      <c r="D1701" s="7" t="s">
        <v>176</v>
      </c>
      <c r="E1701" s="5" t="s">
        <v>611</v>
      </c>
      <c r="F1701" s="5" t="str">
        <f>VLOOKUP(C1701,'[1]7、重新确认支持的项目列表'!$C:$E,2,FALSE)</f>
        <v>4401963FF8</v>
      </c>
      <c r="G1701" s="5">
        <f>IFERROR(VLOOKUP(C1701,'[2]企业经营情况表（市场监管局）'!R$1:S$23,2,FALSE),0)</f>
        <v>0</v>
      </c>
      <c r="H1701" s="5">
        <f>VLOOKUP(C1701,'[1]7、重新确认支持的项目列表'!$C:$E,3,FALSE)</f>
        <v>0</v>
      </c>
      <c r="I1701" s="13">
        <v>12800</v>
      </c>
      <c r="J1701" s="19">
        <v>10000</v>
      </c>
      <c r="K1701" s="19">
        <v>12800</v>
      </c>
      <c r="L1701" s="23">
        <v>10000</v>
      </c>
    </row>
    <row r="1702" spans="1:12" ht="24">
      <c r="A1702" s="5">
        <v>1698</v>
      </c>
      <c r="B1702" s="8" t="s">
        <v>649</v>
      </c>
      <c r="C1702" s="7" t="s">
        <v>1303</v>
      </c>
      <c r="D1702" s="7" t="s">
        <v>176</v>
      </c>
      <c r="E1702" s="5" t="s">
        <v>611</v>
      </c>
      <c r="F1702" s="5" t="str">
        <f>VLOOKUP(C1702,'[1]7、重新确认支持的项目列表'!$C:$E,2,FALSE)</f>
        <v>4401960MKT</v>
      </c>
      <c r="G1702" s="5">
        <f>IFERROR(VLOOKUP(C1702,'[2]企业经营情况表（市场监管局）'!R$1:S$23,2,FALSE),0)</f>
        <v>0</v>
      </c>
      <c r="H1702" s="5">
        <f>VLOOKUP(C1702,'[1]7、重新确认支持的项目列表'!$C:$E,3,FALSE)</f>
        <v>407.60809999999998</v>
      </c>
      <c r="I1702" s="13">
        <v>12800</v>
      </c>
      <c r="J1702" s="19">
        <v>10000</v>
      </c>
      <c r="K1702" s="19">
        <v>12800</v>
      </c>
      <c r="L1702" s="23">
        <v>10000</v>
      </c>
    </row>
    <row r="1703" spans="1:12" ht="24">
      <c r="A1703" s="5">
        <v>1699</v>
      </c>
      <c r="B1703" s="8" t="s">
        <v>613</v>
      </c>
      <c r="C1703" s="7" t="s">
        <v>1304</v>
      </c>
      <c r="D1703" s="7" t="s">
        <v>176</v>
      </c>
      <c r="E1703" s="5" t="s">
        <v>611</v>
      </c>
      <c r="F1703" s="5" t="str">
        <f>VLOOKUP(C1703,'[1]7、重新确认支持的项目列表'!$C:$E,2,FALSE)</f>
        <v>4401960SPD</v>
      </c>
      <c r="G1703" s="5">
        <f>IFERROR(VLOOKUP(C1703,'[2]企业经营情况表（市场监管局）'!R$1:S$23,2,FALSE),0)</f>
        <v>0</v>
      </c>
      <c r="H1703" s="5">
        <f>VLOOKUP(C1703,'[1]7、重新确认支持的项目列表'!$C:$E,3,FALSE)</f>
        <v>209.23439999999999</v>
      </c>
      <c r="I1703" s="13">
        <v>12800</v>
      </c>
      <c r="J1703" s="19">
        <v>10000</v>
      </c>
      <c r="K1703" s="19">
        <v>12800</v>
      </c>
      <c r="L1703" s="23">
        <v>10000</v>
      </c>
    </row>
    <row r="1704" spans="1:12" ht="24">
      <c r="A1704" s="5">
        <v>1700</v>
      </c>
      <c r="B1704" s="8" t="s">
        <v>655</v>
      </c>
      <c r="C1704" s="7" t="s">
        <v>1304</v>
      </c>
      <c r="D1704" s="7" t="s">
        <v>176</v>
      </c>
      <c r="E1704" s="5" t="s">
        <v>611</v>
      </c>
      <c r="F1704" s="5" t="str">
        <f>VLOOKUP(C1704,'[1]7、重新确认支持的项目列表'!$C:$E,2,FALSE)</f>
        <v>4401960SPD</v>
      </c>
      <c r="G1704" s="5">
        <f>IFERROR(VLOOKUP(C1704,'[2]企业经营情况表（市场监管局）'!R$1:S$23,2,FALSE),0)</f>
        <v>0</v>
      </c>
      <c r="H1704" s="5">
        <f>VLOOKUP(C1704,'[1]7、重新确认支持的项目列表'!$C:$E,3,FALSE)</f>
        <v>209.23439999999999</v>
      </c>
      <c r="I1704" s="13">
        <v>12800</v>
      </c>
      <c r="J1704" s="19">
        <v>10000</v>
      </c>
      <c r="K1704" s="19">
        <v>12800</v>
      </c>
      <c r="L1704" s="23">
        <v>10000</v>
      </c>
    </row>
    <row r="1705" spans="1:12" ht="24">
      <c r="A1705" s="5">
        <v>1701</v>
      </c>
      <c r="B1705" s="8" t="s">
        <v>649</v>
      </c>
      <c r="C1705" s="7" t="s">
        <v>1304</v>
      </c>
      <c r="D1705" s="7" t="s">
        <v>176</v>
      </c>
      <c r="E1705" s="5" t="s">
        <v>611</v>
      </c>
      <c r="F1705" s="5" t="str">
        <f>VLOOKUP(C1705,'[1]7、重新确认支持的项目列表'!$C:$E,2,FALSE)</f>
        <v>4401960SPD</v>
      </c>
      <c r="G1705" s="5">
        <f>IFERROR(VLOOKUP(C1705,'[2]企业经营情况表（市场监管局）'!R$1:S$23,2,FALSE),0)</f>
        <v>0</v>
      </c>
      <c r="H1705" s="5">
        <f>VLOOKUP(C1705,'[1]7、重新确认支持的项目列表'!$C:$E,3,FALSE)</f>
        <v>209.23439999999999</v>
      </c>
      <c r="I1705" s="13">
        <v>12800</v>
      </c>
      <c r="J1705" s="19">
        <v>10000</v>
      </c>
      <c r="K1705" s="19">
        <v>12800</v>
      </c>
      <c r="L1705" s="23">
        <v>10000</v>
      </c>
    </row>
    <row r="1706" spans="1:12" ht="24">
      <c r="A1706" s="5">
        <v>1702</v>
      </c>
      <c r="B1706" s="8" t="s">
        <v>1266</v>
      </c>
      <c r="C1706" s="7" t="s">
        <v>1305</v>
      </c>
      <c r="D1706" s="7" t="s">
        <v>176</v>
      </c>
      <c r="E1706" s="5" t="s">
        <v>611</v>
      </c>
      <c r="F1706" s="5" t="str">
        <f>VLOOKUP(C1706,'[1]7、重新确认支持的项目列表'!$C:$E,2,FALSE)</f>
        <v>4401960HRU</v>
      </c>
      <c r="G1706" s="5">
        <f>IFERROR(VLOOKUP(C1706,'[2]企业经营情况表（市场监管局）'!R$1:S$23,2,FALSE),0)</f>
        <v>0</v>
      </c>
      <c r="H1706" s="5">
        <f>VLOOKUP(C1706,'[1]7、重新确认支持的项目列表'!$C:$E,3,FALSE)</f>
        <v>0</v>
      </c>
      <c r="I1706" s="13">
        <v>10000</v>
      </c>
      <c r="J1706" s="19">
        <v>10000</v>
      </c>
      <c r="K1706" s="19">
        <v>10000</v>
      </c>
      <c r="L1706" s="23">
        <v>8000</v>
      </c>
    </row>
    <row r="1707" spans="1:12" ht="24">
      <c r="A1707" s="5">
        <v>1703</v>
      </c>
      <c r="B1707" s="8" t="s">
        <v>615</v>
      </c>
      <c r="C1707" s="7" t="s">
        <v>1306</v>
      </c>
      <c r="D1707" s="7" t="s">
        <v>176</v>
      </c>
      <c r="E1707" s="5" t="s">
        <v>611</v>
      </c>
      <c r="F1707" s="5" t="str">
        <f>VLOOKUP(C1707,'[1]7、重新确认支持的项目列表'!$C:$E,2,FALSE)</f>
        <v>无海关代码</v>
      </c>
      <c r="G1707" s="5">
        <f>IFERROR(VLOOKUP(C1707,'[2]企业经营情况表（市场监管局）'!R$1:S$23,2,FALSE),0)</f>
        <v>0</v>
      </c>
      <c r="H1707" s="5">
        <f>VLOOKUP(C1707,'[1]7、重新确认支持的项目列表'!$C:$E,3,FALSE)</f>
        <v>0</v>
      </c>
      <c r="I1707" s="13">
        <v>12800</v>
      </c>
      <c r="J1707" s="19">
        <v>10000</v>
      </c>
      <c r="K1707" s="19">
        <v>12800</v>
      </c>
      <c r="L1707" s="23">
        <v>10000</v>
      </c>
    </row>
    <row r="1708" spans="1:12" ht="24">
      <c r="A1708" s="5">
        <v>1704</v>
      </c>
      <c r="B1708" s="8" t="s">
        <v>618</v>
      </c>
      <c r="C1708" s="7" t="s">
        <v>1307</v>
      </c>
      <c r="D1708" s="7" t="s">
        <v>176</v>
      </c>
      <c r="E1708" s="5" t="s">
        <v>611</v>
      </c>
      <c r="F1708" s="5" t="str">
        <f>VLOOKUP(C1708,'[1]7、重新确认支持的项目列表'!$C:$E,2,FALSE)</f>
        <v>4401960S22</v>
      </c>
      <c r="G1708" s="5">
        <f>IFERROR(VLOOKUP(C1708,'[2]企业经营情况表（市场监管局）'!R$1:S$23,2,FALSE),0)</f>
        <v>0</v>
      </c>
      <c r="H1708" s="5">
        <f>VLOOKUP(C1708,'[1]7、重新确认支持的项目列表'!$C:$E,3,FALSE)</f>
        <v>0</v>
      </c>
      <c r="I1708" s="13">
        <v>12800</v>
      </c>
      <c r="J1708" s="19">
        <v>10000</v>
      </c>
      <c r="K1708" s="19">
        <v>12800</v>
      </c>
      <c r="L1708" s="23">
        <v>10000</v>
      </c>
    </row>
    <row r="1709" spans="1:12" ht="24">
      <c r="A1709" s="5">
        <v>1705</v>
      </c>
      <c r="B1709" s="8" t="s">
        <v>785</v>
      </c>
      <c r="C1709" s="7" t="s">
        <v>1308</v>
      </c>
      <c r="D1709" s="7" t="s">
        <v>176</v>
      </c>
      <c r="E1709" s="5" t="s">
        <v>611</v>
      </c>
      <c r="F1709" s="5" t="str">
        <f>VLOOKUP(C1709,'[1]7、重新确认支持的项目列表'!$C:$E,2,FALSE)</f>
        <v>4401960MST</v>
      </c>
      <c r="G1709" s="5">
        <f>IFERROR(VLOOKUP(C1709,'[2]企业经营情况表（市场监管局）'!R$1:S$23,2,FALSE),0)</f>
        <v>0</v>
      </c>
      <c r="H1709" s="5">
        <f>VLOOKUP(C1709,'[1]7、重新确认支持的项目列表'!$C:$E,3,FALSE)</f>
        <v>1.9661999999999999</v>
      </c>
      <c r="I1709" s="13">
        <v>12800</v>
      </c>
      <c r="J1709" s="19">
        <v>10000</v>
      </c>
      <c r="K1709" s="19">
        <v>12800</v>
      </c>
      <c r="L1709" s="23">
        <v>10000</v>
      </c>
    </row>
    <row r="1710" spans="1:12" ht="24">
      <c r="A1710" s="5">
        <v>1706</v>
      </c>
      <c r="B1710" s="8" t="s">
        <v>622</v>
      </c>
      <c r="C1710" s="7" t="s">
        <v>1308</v>
      </c>
      <c r="D1710" s="7" t="s">
        <v>176</v>
      </c>
      <c r="E1710" s="5" t="s">
        <v>611</v>
      </c>
      <c r="F1710" s="5" t="str">
        <f>VLOOKUP(C1710,'[1]7、重新确认支持的项目列表'!$C:$E,2,FALSE)</f>
        <v>4401960MST</v>
      </c>
      <c r="G1710" s="5">
        <f>IFERROR(VLOOKUP(C1710,'[2]企业经营情况表（市场监管局）'!R$1:S$23,2,FALSE),0)</f>
        <v>0</v>
      </c>
      <c r="H1710" s="5">
        <f>VLOOKUP(C1710,'[1]7、重新确认支持的项目列表'!$C:$E,3,FALSE)</f>
        <v>1.9661999999999999</v>
      </c>
      <c r="I1710" s="13">
        <v>12800</v>
      </c>
      <c r="J1710" s="19">
        <v>10000</v>
      </c>
      <c r="K1710" s="19">
        <v>12800</v>
      </c>
      <c r="L1710" s="23">
        <v>10000</v>
      </c>
    </row>
    <row r="1711" spans="1:12" ht="24">
      <c r="A1711" s="5">
        <v>1707</v>
      </c>
      <c r="B1711" s="8" t="s">
        <v>685</v>
      </c>
      <c r="C1711" s="7" t="s">
        <v>465</v>
      </c>
      <c r="D1711" s="7" t="s">
        <v>176</v>
      </c>
      <c r="E1711" s="5" t="s">
        <v>611</v>
      </c>
      <c r="F1711" s="5" t="str">
        <f>VLOOKUP(C1711,'[1]7、重新确认支持的项目列表'!$C:$E,2,FALSE)</f>
        <v>4401960DY8</v>
      </c>
      <c r="G1711" s="5">
        <f>IFERROR(VLOOKUP(C1711,'[2]企业经营情况表（市场监管局）'!R$1:S$23,2,FALSE),0)</f>
        <v>0</v>
      </c>
      <c r="H1711" s="5">
        <f>VLOOKUP(C1711,'[1]7、重新确认支持的项目列表'!$C:$E,3,FALSE)</f>
        <v>4901.0635000000002</v>
      </c>
      <c r="I1711" s="13">
        <v>24000</v>
      </c>
      <c r="J1711" s="19">
        <v>10000</v>
      </c>
      <c r="K1711" s="19">
        <v>21000</v>
      </c>
      <c r="L1711" s="23">
        <v>10000</v>
      </c>
    </row>
    <row r="1712" spans="1:12" ht="24">
      <c r="A1712" s="5">
        <v>1708</v>
      </c>
      <c r="B1712" s="8" t="s">
        <v>684</v>
      </c>
      <c r="C1712" s="7" t="s">
        <v>465</v>
      </c>
      <c r="D1712" s="7" t="s">
        <v>176</v>
      </c>
      <c r="E1712" s="5" t="s">
        <v>611</v>
      </c>
      <c r="F1712" s="5" t="str">
        <f>VLOOKUP(C1712,'[1]7、重新确认支持的项目列表'!$C:$E,2,FALSE)</f>
        <v>4401960DY8</v>
      </c>
      <c r="G1712" s="5">
        <f>IFERROR(VLOOKUP(C1712,'[2]企业经营情况表（市场监管局）'!R$1:S$23,2,FALSE),0)</f>
        <v>0</v>
      </c>
      <c r="H1712" s="5">
        <f>VLOOKUP(C1712,'[1]7、重新确认支持的项目列表'!$C:$E,3,FALSE)</f>
        <v>4901.0635000000002</v>
      </c>
      <c r="I1712" s="13">
        <v>24000</v>
      </c>
      <c r="J1712" s="19">
        <v>10000</v>
      </c>
      <c r="K1712" s="19">
        <v>21000</v>
      </c>
      <c r="L1712" s="23">
        <v>10000</v>
      </c>
    </row>
    <row r="1713" spans="1:12" ht="24">
      <c r="A1713" s="5">
        <v>1709</v>
      </c>
      <c r="B1713" s="8" t="s">
        <v>673</v>
      </c>
      <c r="C1713" s="7" t="s">
        <v>465</v>
      </c>
      <c r="D1713" s="7" t="s">
        <v>176</v>
      </c>
      <c r="E1713" s="5" t="s">
        <v>611</v>
      </c>
      <c r="F1713" s="5" t="str">
        <f>VLOOKUP(C1713,'[1]7、重新确认支持的项目列表'!$C:$E,2,FALSE)</f>
        <v>4401960DY8</v>
      </c>
      <c r="G1713" s="5">
        <f>IFERROR(VLOOKUP(C1713,'[2]企业经营情况表（市场监管局）'!R$1:S$23,2,FALSE),0)</f>
        <v>0</v>
      </c>
      <c r="H1713" s="5">
        <f>VLOOKUP(C1713,'[1]7、重新确认支持的项目列表'!$C:$E,3,FALSE)</f>
        <v>4901.0635000000002</v>
      </c>
      <c r="I1713" s="13">
        <v>24000</v>
      </c>
      <c r="J1713" s="19">
        <v>10000</v>
      </c>
      <c r="K1713" s="19">
        <v>21000</v>
      </c>
      <c r="L1713" s="23">
        <v>10000</v>
      </c>
    </row>
    <row r="1714" spans="1:12" ht="24">
      <c r="A1714" s="5">
        <v>1710</v>
      </c>
      <c r="B1714" s="8" t="s">
        <v>618</v>
      </c>
      <c r="C1714" s="7" t="s">
        <v>1309</v>
      </c>
      <c r="D1714" s="7" t="s">
        <v>176</v>
      </c>
      <c r="E1714" s="5" t="s">
        <v>611</v>
      </c>
      <c r="F1714" s="5" t="str">
        <f>VLOOKUP(C1714,'[1]7、重新确认支持的项目列表'!$C:$E,2,FALSE)</f>
        <v>4401960RZ2</v>
      </c>
      <c r="G1714" s="5">
        <f>IFERROR(VLOOKUP(C1714,'[2]企业经营情况表（市场监管局）'!R$1:S$23,2,FALSE),0)</f>
        <v>0</v>
      </c>
      <c r="H1714" s="5">
        <f>VLOOKUP(C1714,'[1]7、重新确认支持的项目列表'!$C:$E,3,FALSE)</f>
        <v>218.7037</v>
      </c>
      <c r="I1714" s="13">
        <v>12800</v>
      </c>
      <c r="J1714" s="19">
        <v>10000</v>
      </c>
      <c r="K1714" s="19">
        <v>12800</v>
      </c>
      <c r="L1714" s="23">
        <v>10000</v>
      </c>
    </row>
    <row r="1715" spans="1:12" ht="24">
      <c r="A1715" s="5">
        <v>1711</v>
      </c>
      <c r="B1715" s="8" t="s">
        <v>649</v>
      </c>
      <c r="C1715" s="7" t="s">
        <v>1309</v>
      </c>
      <c r="D1715" s="7" t="s">
        <v>176</v>
      </c>
      <c r="E1715" s="5" t="s">
        <v>611</v>
      </c>
      <c r="F1715" s="5" t="str">
        <f>VLOOKUP(C1715,'[1]7、重新确认支持的项目列表'!$C:$E,2,FALSE)</f>
        <v>4401960RZ2</v>
      </c>
      <c r="G1715" s="5">
        <f>IFERROR(VLOOKUP(C1715,'[2]企业经营情况表（市场监管局）'!R$1:S$23,2,FALSE),0)</f>
        <v>0</v>
      </c>
      <c r="H1715" s="5">
        <f>VLOOKUP(C1715,'[1]7、重新确认支持的项目列表'!$C:$E,3,FALSE)</f>
        <v>218.7037</v>
      </c>
      <c r="I1715" s="13">
        <v>12800</v>
      </c>
      <c r="J1715" s="19">
        <v>10000</v>
      </c>
      <c r="K1715" s="19">
        <v>12800</v>
      </c>
      <c r="L1715" s="23">
        <v>10000</v>
      </c>
    </row>
    <row r="1716" spans="1:12" ht="24">
      <c r="A1716" s="5">
        <v>1712</v>
      </c>
      <c r="B1716" s="8" t="s">
        <v>622</v>
      </c>
      <c r="C1716" s="7" t="s">
        <v>1310</v>
      </c>
      <c r="D1716" s="7" t="s">
        <v>176</v>
      </c>
      <c r="E1716" s="5" t="s">
        <v>611</v>
      </c>
      <c r="F1716" s="5" t="str">
        <f>VLOOKUP(C1716,'[1]7、重新确认支持的项目列表'!$C:$E,2,FALSE)</f>
        <v>4401963AF8</v>
      </c>
      <c r="G1716" s="5">
        <f>IFERROR(VLOOKUP(C1716,'[2]企业经营情况表（市场监管局）'!R$1:S$23,2,FALSE),0)</f>
        <v>0</v>
      </c>
      <c r="H1716" s="5">
        <f>VLOOKUP(C1716,'[1]7、重新确认支持的项目列表'!$C:$E,3,FALSE)</f>
        <v>7636.6557000000003</v>
      </c>
      <c r="I1716" s="13">
        <v>12800</v>
      </c>
      <c r="J1716" s="19">
        <v>10000</v>
      </c>
      <c r="K1716" s="19">
        <v>12800</v>
      </c>
      <c r="L1716" s="23">
        <v>10000</v>
      </c>
    </row>
    <row r="1717" spans="1:12" ht="24">
      <c r="A1717" s="5">
        <v>1713</v>
      </c>
      <c r="B1717" s="8" t="s">
        <v>624</v>
      </c>
      <c r="C1717" s="7" t="s">
        <v>1310</v>
      </c>
      <c r="D1717" s="7" t="s">
        <v>176</v>
      </c>
      <c r="E1717" s="5" t="s">
        <v>611</v>
      </c>
      <c r="F1717" s="5" t="str">
        <f>VLOOKUP(C1717,'[1]7、重新确认支持的项目列表'!$C:$E,2,FALSE)</f>
        <v>4401963AF8</v>
      </c>
      <c r="G1717" s="5">
        <f>IFERROR(VLOOKUP(C1717,'[2]企业经营情况表（市场监管局）'!R$1:S$23,2,FALSE),0)</f>
        <v>0</v>
      </c>
      <c r="H1717" s="5">
        <f>VLOOKUP(C1717,'[1]7、重新确认支持的项目列表'!$C:$E,3,FALSE)</f>
        <v>7636.6557000000003</v>
      </c>
      <c r="I1717" s="13">
        <v>12800</v>
      </c>
      <c r="J1717" s="19">
        <v>10000</v>
      </c>
      <c r="K1717" s="19">
        <v>12800</v>
      </c>
      <c r="L1717" s="23">
        <v>10000</v>
      </c>
    </row>
    <row r="1718" spans="1:12" ht="24">
      <c r="A1718" s="5">
        <v>1714</v>
      </c>
      <c r="B1718" s="8" t="s">
        <v>649</v>
      </c>
      <c r="C1718" s="7" t="s">
        <v>1310</v>
      </c>
      <c r="D1718" s="7" t="s">
        <v>176</v>
      </c>
      <c r="E1718" s="5" t="s">
        <v>611</v>
      </c>
      <c r="F1718" s="5" t="str">
        <f>VLOOKUP(C1718,'[1]7、重新确认支持的项目列表'!$C:$E,2,FALSE)</f>
        <v>4401963AF8</v>
      </c>
      <c r="G1718" s="5">
        <f>IFERROR(VLOOKUP(C1718,'[2]企业经营情况表（市场监管局）'!R$1:S$23,2,FALSE),0)</f>
        <v>0</v>
      </c>
      <c r="H1718" s="5">
        <f>VLOOKUP(C1718,'[1]7、重新确认支持的项目列表'!$C:$E,3,FALSE)</f>
        <v>7636.6557000000003</v>
      </c>
      <c r="I1718" s="13">
        <v>12800</v>
      </c>
      <c r="J1718" s="19">
        <v>10000</v>
      </c>
      <c r="K1718" s="19">
        <v>12800</v>
      </c>
      <c r="L1718" s="23">
        <v>10000</v>
      </c>
    </row>
    <row r="1719" spans="1:12" ht="24">
      <c r="A1719" s="5">
        <v>1715</v>
      </c>
      <c r="B1719" s="8" t="s">
        <v>615</v>
      </c>
      <c r="C1719" s="7" t="s">
        <v>1311</v>
      </c>
      <c r="D1719" s="7" t="s">
        <v>176</v>
      </c>
      <c r="E1719" s="5" t="s">
        <v>611</v>
      </c>
      <c r="F1719" s="5" t="str">
        <f>VLOOKUP(C1719,'[1]7、重新确认支持的项目列表'!$C:$E,2,FALSE)</f>
        <v>4401960PK2</v>
      </c>
      <c r="G1719" s="5">
        <f>IFERROR(VLOOKUP(C1719,'[2]企业经营情况表（市场监管局）'!R$1:S$23,2,FALSE),0)</f>
        <v>0</v>
      </c>
      <c r="H1719" s="5">
        <f>VLOOKUP(C1719,'[1]7、重新确认支持的项目列表'!$C:$E,3,FALSE)</f>
        <v>0</v>
      </c>
      <c r="I1719" s="13">
        <v>12075.47</v>
      </c>
      <c r="J1719" s="19">
        <v>9960.3700000000008</v>
      </c>
      <c r="K1719" s="19">
        <v>12800</v>
      </c>
      <c r="L1719" s="23">
        <v>9960.3700000000008</v>
      </c>
    </row>
    <row r="1720" spans="1:12" ht="24">
      <c r="A1720" s="5">
        <v>1716</v>
      </c>
      <c r="B1720" s="8" t="s">
        <v>624</v>
      </c>
      <c r="C1720" s="7" t="s">
        <v>1312</v>
      </c>
      <c r="D1720" s="7" t="s">
        <v>176</v>
      </c>
      <c r="E1720" s="5" t="s">
        <v>611</v>
      </c>
      <c r="F1720" s="5" t="str">
        <f>VLOOKUP(C1720,'[1]7、重新确认支持的项目列表'!$C:$E,2,FALSE)</f>
        <v>4401960JJH</v>
      </c>
      <c r="G1720" s="5">
        <f>IFERROR(VLOOKUP(C1720,'[2]企业经营情况表（市场监管局）'!R$1:S$23,2,FALSE),0)</f>
        <v>0</v>
      </c>
      <c r="H1720" s="5">
        <f>VLOOKUP(C1720,'[1]7、重新确认支持的项目列表'!$C:$E,3,FALSE)</f>
        <v>26.545500000000001</v>
      </c>
      <c r="I1720" s="13">
        <v>12800</v>
      </c>
      <c r="J1720" s="19">
        <v>10000</v>
      </c>
      <c r="K1720" s="19">
        <v>12800</v>
      </c>
      <c r="L1720" s="23">
        <v>10000</v>
      </c>
    </row>
    <row r="1721" spans="1:12" ht="24">
      <c r="A1721" s="5">
        <v>1717</v>
      </c>
      <c r="B1721" s="8" t="s">
        <v>613</v>
      </c>
      <c r="C1721" s="7" t="s">
        <v>1312</v>
      </c>
      <c r="D1721" s="7" t="s">
        <v>176</v>
      </c>
      <c r="E1721" s="5" t="s">
        <v>611</v>
      </c>
      <c r="F1721" s="5" t="str">
        <f>VLOOKUP(C1721,'[1]7、重新确认支持的项目列表'!$C:$E,2,FALSE)</f>
        <v>4401960JJH</v>
      </c>
      <c r="G1721" s="5">
        <f>IFERROR(VLOOKUP(C1721,'[2]企业经营情况表（市场监管局）'!R$1:S$23,2,FALSE),0)</f>
        <v>0</v>
      </c>
      <c r="H1721" s="5">
        <f>VLOOKUP(C1721,'[1]7、重新确认支持的项目列表'!$C:$E,3,FALSE)</f>
        <v>26.545500000000001</v>
      </c>
      <c r="I1721" s="13">
        <v>12800</v>
      </c>
      <c r="J1721" s="19">
        <v>10000</v>
      </c>
      <c r="K1721" s="19">
        <v>12800</v>
      </c>
      <c r="L1721" s="23">
        <v>10000</v>
      </c>
    </row>
    <row r="1722" spans="1:12" ht="24">
      <c r="A1722" s="5">
        <v>1718</v>
      </c>
      <c r="B1722" s="8" t="s">
        <v>685</v>
      </c>
      <c r="C1722" s="7" t="s">
        <v>467</v>
      </c>
      <c r="D1722" s="7" t="s">
        <v>176</v>
      </c>
      <c r="E1722" s="5" t="s">
        <v>611</v>
      </c>
      <c r="F1722" s="5" t="str">
        <f>VLOOKUP(C1722,'[1]7、重新确认支持的项目列表'!$C:$E,2,FALSE)</f>
        <v>4401963FE0</v>
      </c>
      <c r="G1722" s="5">
        <f>IFERROR(VLOOKUP(C1722,'[2]企业经营情况表（市场监管局）'!R$1:S$23,2,FALSE),0)</f>
        <v>0</v>
      </c>
      <c r="H1722" s="5">
        <f>VLOOKUP(C1722,'[1]7、重新确认支持的项目列表'!$C:$E,3,FALSE)</f>
        <v>2859.9848999999999</v>
      </c>
      <c r="I1722" s="13">
        <v>33800</v>
      </c>
      <c r="J1722" s="19">
        <v>10000</v>
      </c>
      <c r="K1722" s="19">
        <v>30800</v>
      </c>
      <c r="L1722" s="23">
        <v>10000</v>
      </c>
    </row>
    <row r="1723" spans="1:12" ht="24">
      <c r="A1723" s="5">
        <v>1719</v>
      </c>
      <c r="B1723" s="8" t="s">
        <v>684</v>
      </c>
      <c r="C1723" s="7" t="s">
        <v>467</v>
      </c>
      <c r="D1723" s="7" t="s">
        <v>176</v>
      </c>
      <c r="E1723" s="5" t="s">
        <v>611</v>
      </c>
      <c r="F1723" s="5" t="str">
        <f>VLOOKUP(C1723,'[1]7、重新确认支持的项目列表'!$C:$E,2,FALSE)</f>
        <v>4401963FE0</v>
      </c>
      <c r="G1723" s="5">
        <f>IFERROR(VLOOKUP(C1723,'[2]企业经营情况表（市场监管局）'!R$1:S$23,2,FALSE),0)</f>
        <v>0</v>
      </c>
      <c r="H1723" s="5">
        <f>VLOOKUP(C1723,'[1]7、重新确认支持的项目列表'!$C:$E,3,FALSE)</f>
        <v>2859.9848999999999</v>
      </c>
      <c r="I1723" s="13">
        <v>33800</v>
      </c>
      <c r="J1723" s="19">
        <v>10000</v>
      </c>
      <c r="K1723" s="19">
        <v>30800</v>
      </c>
      <c r="L1723" s="23">
        <v>10000</v>
      </c>
    </row>
    <row r="1724" spans="1:12" ht="24">
      <c r="A1724" s="5">
        <v>1720</v>
      </c>
      <c r="B1724" s="8" t="s">
        <v>673</v>
      </c>
      <c r="C1724" s="7" t="s">
        <v>467</v>
      </c>
      <c r="D1724" s="7" t="s">
        <v>176</v>
      </c>
      <c r="E1724" s="5" t="s">
        <v>611</v>
      </c>
      <c r="F1724" s="5" t="str">
        <f>VLOOKUP(C1724,'[1]7、重新确认支持的项目列表'!$C:$E,2,FALSE)</f>
        <v>4401963FE0</v>
      </c>
      <c r="G1724" s="5">
        <f>IFERROR(VLOOKUP(C1724,'[2]企业经营情况表（市场监管局）'!R$1:S$23,2,FALSE),0)</f>
        <v>0</v>
      </c>
      <c r="H1724" s="5">
        <f>VLOOKUP(C1724,'[1]7、重新确认支持的项目列表'!$C:$E,3,FALSE)</f>
        <v>2859.9848999999999</v>
      </c>
      <c r="I1724" s="13">
        <v>33800</v>
      </c>
      <c r="J1724" s="19">
        <v>10000</v>
      </c>
      <c r="K1724" s="19">
        <v>30800</v>
      </c>
      <c r="L1724" s="23">
        <v>10000</v>
      </c>
    </row>
    <row r="1725" spans="1:12" ht="24">
      <c r="A1725" s="5">
        <v>1721</v>
      </c>
      <c r="B1725" s="8" t="s">
        <v>615</v>
      </c>
      <c r="C1725" s="7" t="s">
        <v>1313</v>
      </c>
      <c r="D1725" s="7" t="s">
        <v>176</v>
      </c>
      <c r="E1725" s="5" t="s">
        <v>611</v>
      </c>
      <c r="F1725" s="5" t="str">
        <f>VLOOKUP(C1725,'[1]7、重新确认支持的项目列表'!$C:$E,2,FALSE)</f>
        <v>4401960NY8</v>
      </c>
      <c r="G1725" s="5">
        <f>IFERROR(VLOOKUP(C1725,'[2]企业经营情况表（市场监管局）'!R$1:S$23,2,FALSE),0)</f>
        <v>0</v>
      </c>
      <c r="H1725" s="5">
        <f>VLOOKUP(C1725,'[1]7、重新确认支持的项目列表'!$C:$E,3,FALSE)</f>
        <v>0</v>
      </c>
      <c r="I1725" s="13">
        <v>12800</v>
      </c>
      <c r="J1725" s="19">
        <v>10000</v>
      </c>
      <c r="K1725" s="19">
        <v>12800</v>
      </c>
      <c r="L1725" s="23">
        <v>10000</v>
      </c>
    </row>
    <row r="1726" spans="1:12" ht="24">
      <c r="A1726" s="5">
        <v>1722</v>
      </c>
      <c r="B1726" s="8" t="s">
        <v>944</v>
      </c>
      <c r="C1726" s="7" t="s">
        <v>1314</v>
      </c>
      <c r="D1726" s="7" t="s">
        <v>176</v>
      </c>
      <c r="E1726" s="5" t="s">
        <v>611</v>
      </c>
      <c r="F1726" s="5" t="str">
        <f>VLOOKUP(C1726,'[1]7、重新确认支持的项目列表'!$C:$E,2,FALSE)</f>
        <v>44239689SE</v>
      </c>
      <c r="G1726" s="5">
        <f>IFERROR(VLOOKUP(C1726,'[2]企业经营情况表（市场监管局）'!R$1:S$23,2,FALSE),0)</f>
        <v>0</v>
      </c>
      <c r="H1726" s="5">
        <f>VLOOKUP(C1726,'[1]7、重新确认支持的项目列表'!$C:$E,3,FALSE)</f>
        <v>0</v>
      </c>
      <c r="I1726" s="13">
        <v>31800</v>
      </c>
      <c r="J1726" s="19">
        <v>10000</v>
      </c>
      <c r="K1726" s="19">
        <v>28800</v>
      </c>
      <c r="L1726" s="23">
        <v>10000</v>
      </c>
    </row>
    <row r="1727" spans="1:12" ht="24">
      <c r="A1727" s="5">
        <v>1723</v>
      </c>
      <c r="B1727" s="8" t="s">
        <v>615</v>
      </c>
      <c r="C1727" s="7" t="s">
        <v>1315</v>
      </c>
      <c r="D1727" s="7" t="s">
        <v>176</v>
      </c>
      <c r="E1727" s="5" t="s">
        <v>611</v>
      </c>
      <c r="F1727" s="5" t="str">
        <f>VLOOKUP(C1727,'[1]7、重新确认支持的项目列表'!$C:$E,2,FALSE)</f>
        <v>4401960K25</v>
      </c>
      <c r="G1727" s="5">
        <f>IFERROR(VLOOKUP(C1727,'[2]企业经营情况表（市场监管局）'!R$1:S$23,2,FALSE),0)</f>
        <v>0</v>
      </c>
      <c r="H1727" s="5">
        <f>VLOOKUP(C1727,'[1]7、重新确认支持的项目列表'!$C:$E,3,FALSE)</f>
        <v>13.1762</v>
      </c>
      <c r="I1727" s="13">
        <v>12800</v>
      </c>
      <c r="J1727" s="19">
        <v>10000</v>
      </c>
      <c r="K1727" s="19">
        <v>12800</v>
      </c>
      <c r="L1727" s="23">
        <v>10000</v>
      </c>
    </row>
    <row r="1728" spans="1:12" ht="24">
      <c r="A1728" s="5">
        <v>1724</v>
      </c>
      <c r="B1728" s="8" t="s">
        <v>615</v>
      </c>
      <c r="C1728" s="7" t="s">
        <v>1316</v>
      </c>
      <c r="D1728" s="7" t="s">
        <v>176</v>
      </c>
      <c r="E1728" s="5" t="s">
        <v>611</v>
      </c>
      <c r="F1728" s="5" t="str">
        <f>VLOOKUP(C1728,'[1]7、重新确认支持的项目列表'!$C:$E,2,FALSE)</f>
        <v>4401960N0Z</v>
      </c>
      <c r="G1728" s="5">
        <f>IFERROR(VLOOKUP(C1728,'[2]企业经营情况表（市场监管局）'!R$1:S$23,2,FALSE),0)</f>
        <v>0</v>
      </c>
      <c r="H1728" s="5">
        <f>VLOOKUP(C1728,'[1]7、重新确认支持的项目列表'!$C:$E,3,FALSE)</f>
        <v>0</v>
      </c>
      <c r="I1728" s="13">
        <v>12800</v>
      </c>
      <c r="J1728" s="19">
        <v>10000</v>
      </c>
      <c r="K1728" s="19">
        <v>12800</v>
      </c>
      <c r="L1728" s="23">
        <v>10000</v>
      </c>
    </row>
    <row r="1729" spans="1:12" ht="24">
      <c r="A1729" s="5">
        <v>1725</v>
      </c>
      <c r="B1729" s="8" t="s">
        <v>652</v>
      </c>
      <c r="C1729" s="7" t="s">
        <v>1317</v>
      </c>
      <c r="D1729" s="7" t="s">
        <v>176</v>
      </c>
      <c r="E1729" s="5" t="s">
        <v>611</v>
      </c>
      <c r="F1729" s="5" t="str">
        <f>VLOOKUP(C1729,'[1]7、重新确认支持的项目列表'!$C:$E,2,FALSE)</f>
        <v>4401963FB1</v>
      </c>
      <c r="G1729" s="5">
        <f>IFERROR(VLOOKUP(C1729,'[2]企业经营情况表（市场监管局）'!R$1:S$23,2,FALSE),0)</f>
        <v>0</v>
      </c>
      <c r="H1729" s="5">
        <f>VLOOKUP(C1729,'[1]7、重新确认支持的项目列表'!$C:$E,3,FALSE)</f>
        <v>0</v>
      </c>
      <c r="I1729" s="13">
        <v>12800</v>
      </c>
      <c r="J1729" s="19">
        <v>10000</v>
      </c>
      <c r="K1729" s="19">
        <v>12800</v>
      </c>
      <c r="L1729" s="23">
        <v>10000</v>
      </c>
    </row>
    <row r="1730" spans="1:12" ht="24">
      <c r="A1730" s="5">
        <v>1726</v>
      </c>
      <c r="B1730" s="8" t="s">
        <v>670</v>
      </c>
      <c r="C1730" s="7" t="s">
        <v>1318</v>
      </c>
      <c r="D1730" s="7" t="s">
        <v>176</v>
      </c>
      <c r="E1730" s="5" t="s">
        <v>611</v>
      </c>
      <c r="F1730" s="5">
        <f>VLOOKUP(C1730,'[1]7、重新确认支持的项目列表'!$C:$E,2,FALSE)</f>
        <v>4401944589</v>
      </c>
      <c r="G1730" s="5">
        <f>IFERROR(VLOOKUP(C1730,'[2]企业经营情况表（市场监管局）'!R$1:S$23,2,FALSE),0)</f>
        <v>0</v>
      </c>
      <c r="H1730" s="5">
        <f>VLOOKUP(C1730,'[1]7、重新确认支持的项目列表'!$C:$E,3,FALSE)</f>
        <v>0</v>
      </c>
      <c r="I1730" s="13">
        <v>36800</v>
      </c>
      <c r="J1730" s="19">
        <v>10000</v>
      </c>
      <c r="K1730" s="19">
        <v>33800</v>
      </c>
      <c r="L1730" s="23">
        <v>10000</v>
      </c>
    </row>
    <row r="1731" spans="1:12" ht="24">
      <c r="A1731" s="5">
        <v>1727</v>
      </c>
      <c r="B1731" s="8" t="s">
        <v>617</v>
      </c>
      <c r="C1731" s="7" t="s">
        <v>1319</v>
      </c>
      <c r="D1731" s="7" t="s">
        <v>176</v>
      </c>
      <c r="E1731" s="5" t="s">
        <v>611</v>
      </c>
      <c r="F1731" s="5" t="str">
        <f>VLOOKUP(C1731,'[1]7、重新确认支持的项目列表'!$C:$E,2,FALSE)</f>
        <v>无海关代码</v>
      </c>
      <c r="G1731" s="5">
        <f>IFERROR(VLOOKUP(C1731,'[2]企业经营情况表（市场监管局）'!R$1:S$23,2,FALSE),0)</f>
        <v>0</v>
      </c>
      <c r="H1731" s="5">
        <f>VLOOKUP(C1731,'[1]7、重新确认支持的项目列表'!$C:$E,3,FALSE)</f>
        <v>0</v>
      </c>
      <c r="I1731" s="13">
        <v>12800</v>
      </c>
      <c r="J1731" s="19">
        <v>10000</v>
      </c>
      <c r="K1731" s="19">
        <v>12800</v>
      </c>
      <c r="L1731" s="23">
        <v>10000</v>
      </c>
    </row>
    <row r="1732" spans="1:12" ht="24">
      <c r="A1732" s="5">
        <v>1728</v>
      </c>
      <c r="B1732" s="8" t="s">
        <v>649</v>
      </c>
      <c r="C1732" s="7" t="s">
        <v>1320</v>
      </c>
      <c r="D1732" s="7" t="s">
        <v>176</v>
      </c>
      <c r="E1732" s="5" t="s">
        <v>611</v>
      </c>
      <c r="F1732" s="5" t="str">
        <f>VLOOKUP(C1732,'[1]7、重新确认支持的项目列表'!$C:$E,2,FALSE)</f>
        <v>4401960XVX</v>
      </c>
      <c r="G1732" s="5">
        <f>IFERROR(VLOOKUP(C1732,'[2]企业经营情况表（市场监管局）'!R$1:S$23,2,FALSE),0)</f>
        <v>0</v>
      </c>
      <c r="H1732" s="5">
        <f>VLOOKUP(C1732,'[1]7、重新确认支持的项目列表'!$C:$E,3,FALSE)</f>
        <v>0</v>
      </c>
      <c r="I1732" s="13">
        <v>12800</v>
      </c>
      <c r="J1732" s="19">
        <v>10000</v>
      </c>
      <c r="K1732" s="19">
        <v>12800</v>
      </c>
      <c r="L1732" s="23">
        <v>10000</v>
      </c>
    </row>
    <row r="1733" spans="1:12" ht="24">
      <c r="A1733" s="5">
        <v>1729</v>
      </c>
      <c r="B1733" s="8" t="s">
        <v>964</v>
      </c>
      <c r="C1733" s="7" t="s">
        <v>1321</v>
      </c>
      <c r="D1733" s="7" t="s">
        <v>176</v>
      </c>
      <c r="E1733" s="5" t="s">
        <v>611</v>
      </c>
      <c r="F1733" s="5" t="str">
        <f>VLOOKUP(C1733,'[1]7、重新确认支持的项目列表'!$C:$E,2,FALSE)</f>
        <v>4401963H36</v>
      </c>
      <c r="G1733" s="5">
        <f>IFERROR(VLOOKUP(C1733,'[2]企业经营情况表（市场监管局）'!R$1:S$23,2,FALSE),0)</f>
        <v>0</v>
      </c>
      <c r="H1733" s="5">
        <f>VLOOKUP(C1733,'[1]7、重新确认支持的项目列表'!$C:$E,3,FALSE)</f>
        <v>0</v>
      </c>
      <c r="I1733" s="13">
        <v>12800</v>
      </c>
      <c r="J1733" s="19">
        <v>10000</v>
      </c>
      <c r="K1733" s="19">
        <v>12800</v>
      </c>
      <c r="L1733" s="23">
        <v>10000</v>
      </c>
    </row>
    <row r="1734" spans="1:12" ht="24">
      <c r="A1734" s="5">
        <v>1730</v>
      </c>
      <c r="B1734" s="8" t="s">
        <v>1322</v>
      </c>
      <c r="C1734" s="7" t="s">
        <v>1323</v>
      </c>
      <c r="D1734" s="7" t="s">
        <v>176</v>
      </c>
      <c r="E1734" s="5" t="s">
        <v>611</v>
      </c>
      <c r="F1734" s="5">
        <f>VLOOKUP(C1734,'[1]7、重新确认支持的项目列表'!$C:$E,2,FALSE)</f>
        <v>4401963603</v>
      </c>
      <c r="G1734" s="5">
        <f>IFERROR(VLOOKUP(C1734,'[2]企业经营情况表（市场监管局）'!R$1:S$23,2,FALSE),0)</f>
        <v>0</v>
      </c>
      <c r="H1734" s="5">
        <f>VLOOKUP(C1734,'[1]7、重新确认支持的项目列表'!$C:$E,3,FALSE)</f>
        <v>0</v>
      </c>
      <c r="I1734" s="13">
        <v>15800</v>
      </c>
      <c r="J1734" s="19">
        <v>10000</v>
      </c>
      <c r="K1734" s="19">
        <v>15800</v>
      </c>
      <c r="L1734" s="23">
        <v>10000</v>
      </c>
    </row>
    <row r="1735" spans="1:12" ht="24">
      <c r="A1735" s="5">
        <v>1731</v>
      </c>
      <c r="B1735" s="8" t="s">
        <v>613</v>
      </c>
      <c r="C1735" s="7" t="s">
        <v>1324</v>
      </c>
      <c r="D1735" s="7" t="s">
        <v>176</v>
      </c>
      <c r="E1735" s="5" t="s">
        <v>611</v>
      </c>
      <c r="F1735" s="5" t="str">
        <f>VLOOKUP(C1735,'[1]7、重新确认支持的项目列表'!$C:$E,2,FALSE)</f>
        <v>4401960M4C</v>
      </c>
      <c r="G1735" s="5">
        <f>IFERROR(VLOOKUP(C1735,'[2]企业经营情况表（市场监管局）'!R$1:S$23,2,FALSE),0)</f>
        <v>0</v>
      </c>
      <c r="H1735" s="5">
        <f>VLOOKUP(C1735,'[1]7、重新确认支持的项目列表'!$C:$E,3,FALSE)</f>
        <v>0</v>
      </c>
      <c r="I1735" s="13">
        <v>12800</v>
      </c>
      <c r="J1735" s="19">
        <v>10000</v>
      </c>
      <c r="K1735" s="19">
        <v>12800</v>
      </c>
      <c r="L1735" s="23">
        <v>10000</v>
      </c>
    </row>
    <row r="1736" spans="1:12" ht="24">
      <c r="A1736" s="5">
        <v>1732</v>
      </c>
      <c r="B1736" s="8" t="s">
        <v>609</v>
      </c>
      <c r="C1736" s="7" t="s">
        <v>1325</v>
      </c>
      <c r="D1736" s="7" t="s">
        <v>176</v>
      </c>
      <c r="E1736" s="5" t="s">
        <v>611</v>
      </c>
      <c r="F1736" s="5" t="str">
        <f>VLOOKUP(C1736,'[1]7、重新确认支持的项目列表'!$C:$E,2,FALSE)</f>
        <v>4401960XRW</v>
      </c>
      <c r="G1736" s="5">
        <f>IFERROR(VLOOKUP(C1736,'[2]企业经营情况表（市场监管局）'!R$1:S$23,2,FALSE),0)</f>
        <v>0</v>
      </c>
      <c r="H1736" s="5">
        <f>VLOOKUP(C1736,'[1]7、重新确认支持的项目列表'!$C:$E,3,FALSE)</f>
        <v>0</v>
      </c>
      <c r="I1736" s="13">
        <v>38800</v>
      </c>
      <c r="J1736" s="19">
        <v>10000</v>
      </c>
      <c r="K1736" s="19">
        <v>38800</v>
      </c>
      <c r="L1736" s="23">
        <v>10000</v>
      </c>
    </row>
    <row r="1737" spans="1:12" ht="24">
      <c r="A1737" s="5">
        <v>1733</v>
      </c>
      <c r="B1737" s="8" t="s">
        <v>649</v>
      </c>
      <c r="C1737" s="7" t="s">
        <v>1326</v>
      </c>
      <c r="D1737" s="7" t="s">
        <v>176</v>
      </c>
      <c r="E1737" s="5" t="s">
        <v>611</v>
      </c>
      <c r="F1737" s="5">
        <f>VLOOKUP(C1737,'[1]7、重新确认支持的项目列表'!$C:$E,2,FALSE)</f>
        <v>4.40196E+74</v>
      </c>
      <c r="G1737" s="5">
        <f>IFERROR(VLOOKUP(C1737,'[2]企业经营情况表（市场监管局）'!R$1:S$23,2,FALSE),0)</f>
        <v>0</v>
      </c>
      <c r="H1737" s="5">
        <f>VLOOKUP(C1737,'[1]7、重新确认支持的项目列表'!$C:$E,3,FALSE)</f>
        <v>564.6644</v>
      </c>
      <c r="I1737" s="13">
        <v>12800</v>
      </c>
      <c r="J1737" s="19">
        <v>10000</v>
      </c>
      <c r="K1737" s="19">
        <v>12800</v>
      </c>
      <c r="L1737" s="23">
        <v>10000</v>
      </c>
    </row>
    <row r="1738" spans="1:12" ht="24">
      <c r="A1738" s="5">
        <v>1734</v>
      </c>
      <c r="B1738" s="8" t="s">
        <v>627</v>
      </c>
      <c r="C1738" s="7" t="s">
        <v>1327</v>
      </c>
      <c r="D1738" s="7" t="s">
        <v>176</v>
      </c>
      <c r="E1738" s="5" t="s">
        <v>611</v>
      </c>
      <c r="F1738" s="5" t="str">
        <f>VLOOKUP(C1738,'[1]7、重新确认支持的项目列表'!$C:$E,2,FALSE)</f>
        <v>4401963J5X</v>
      </c>
      <c r="G1738" s="5">
        <f>IFERROR(VLOOKUP(C1738,'[2]企业经营情况表（市场监管局）'!R$1:S$23,2,FALSE),0)</f>
        <v>0</v>
      </c>
      <c r="H1738" s="5">
        <f>VLOOKUP(C1738,'[1]7、重新确认支持的项目列表'!$C:$E,3,FALSE)</f>
        <v>396.9196</v>
      </c>
      <c r="I1738" s="13">
        <v>12800</v>
      </c>
      <c r="J1738" s="19">
        <v>10000</v>
      </c>
      <c r="K1738" s="19">
        <v>12800</v>
      </c>
      <c r="L1738" s="23">
        <v>10000</v>
      </c>
    </row>
    <row r="1739" spans="1:12" ht="24">
      <c r="A1739" s="5">
        <v>1735</v>
      </c>
      <c r="B1739" s="8" t="s">
        <v>649</v>
      </c>
      <c r="C1739" s="7" t="s">
        <v>1328</v>
      </c>
      <c r="D1739" s="7" t="s">
        <v>176</v>
      </c>
      <c r="E1739" s="5" t="s">
        <v>611</v>
      </c>
      <c r="F1739" s="5" t="str">
        <f>VLOOKUP(C1739,'[1]7、重新确认支持的项目列表'!$C:$E,2,FALSE)</f>
        <v>4401963LHD</v>
      </c>
      <c r="G1739" s="5">
        <f>IFERROR(VLOOKUP(C1739,'[2]企业经营情况表（市场监管局）'!R$1:S$23,2,FALSE),0)</f>
        <v>0</v>
      </c>
      <c r="H1739" s="5">
        <f>VLOOKUP(C1739,'[1]7、重新确认支持的项目列表'!$C:$E,3,FALSE)</f>
        <v>0</v>
      </c>
      <c r="I1739" s="13">
        <v>12800</v>
      </c>
      <c r="J1739" s="19">
        <v>10000</v>
      </c>
      <c r="K1739" s="19">
        <v>12800</v>
      </c>
      <c r="L1739" s="23">
        <v>10000</v>
      </c>
    </row>
    <row r="1740" spans="1:12" ht="24">
      <c r="A1740" s="5">
        <v>1736</v>
      </c>
      <c r="B1740" s="8" t="s">
        <v>615</v>
      </c>
      <c r="C1740" s="7" t="s">
        <v>1329</v>
      </c>
      <c r="D1740" s="7" t="s">
        <v>176</v>
      </c>
      <c r="E1740" s="5" t="s">
        <v>611</v>
      </c>
      <c r="F1740" s="5">
        <f>VLOOKUP(C1740,'[1]7、重新确认支持的项目列表'!$C:$E,2,FALSE)</f>
        <v>4401964289</v>
      </c>
      <c r="G1740" s="5">
        <f>IFERROR(VLOOKUP(C1740,'[2]企业经营情况表（市场监管局）'!R$1:S$23,2,FALSE),0)</f>
        <v>0</v>
      </c>
      <c r="H1740" s="5">
        <f>VLOOKUP(C1740,'[1]7、重新确认支持的项目列表'!$C:$E,3,FALSE)</f>
        <v>876.43290000000002</v>
      </c>
      <c r="I1740" s="13">
        <v>12800</v>
      </c>
      <c r="J1740" s="19">
        <v>10000</v>
      </c>
      <c r="K1740" s="19">
        <v>12800</v>
      </c>
      <c r="L1740" s="23">
        <v>10000</v>
      </c>
    </row>
    <row r="1741" spans="1:12">
      <c r="A1741" s="5">
        <v>1737</v>
      </c>
      <c r="B1741" s="8" t="s">
        <v>617</v>
      </c>
      <c r="C1741" s="7" t="s">
        <v>1329</v>
      </c>
      <c r="D1741" s="7" t="s">
        <v>176</v>
      </c>
      <c r="E1741" s="5" t="s">
        <v>611</v>
      </c>
      <c r="F1741" s="5">
        <f>VLOOKUP(C1741,'[1]7、重新确认支持的项目列表'!$C:$E,2,FALSE)</f>
        <v>4401964289</v>
      </c>
      <c r="G1741" s="5">
        <f>IFERROR(VLOOKUP(C1741,'[2]企业经营情况表（市场监管局）'!R$1:S$23,2,FALSE),0)</f>
        <v>0</v>
      </c>
      <c r="H1741" s="5">
        <f>VLOOKUP(C1741,'[1]7、重新确认支持的项目列表'!$C:$E,3,FALSE)</f>
        <v>876.43290000000002</v>
      </c>
      <c r="I1741" s="13">
        <v>12800</v>
      </c>
      <c r="J1741" s="19">
        <v>10000</v>
      </c>
      <c r="K1741" s="19">
        <v>12800</v>
      </c>
      <c r="L1741" s="23">
        <v>10000</v>
      </c>
    </row>
    <row r="1742" spans="1:12" ht="24">
      <c r="A1742" s="5">
        <v>1738</v>
      </c>
      <c r="B1742" s="8" t="s">
        <v>615</v>
      </c>
      <c r="C1742" s="7" t="s">
        <v>1330</v>
      </c>
      <c r="D1742" s="7" t="s">
        <v>176</v>
      </c>
      <c r="E1742" s="5" t="s">
        <v>611</v>
      </c>
      <c r="F1742" s="5" t="str">
        <f>VLOOKUP(C1742,'[1]7、重新确认支持的项目列表'!$C:$E,2,FALSE)</f>
        <v>4401960GZ6</v>
      </c>
      <c r="G1742" s="5">
        <f>IFERROR(VLOOKUP(C1742,'[2]企业经营情况表（市场监管局）'!R$1:S$23,2,FALSE),0)</f>
        <v>0</v>
      </c>
      <c r="H1742" s="5">
        <f>VLOOKUP(C1742,'[1]7、重新确认支持的项目列表'!$C:$E,3,FALSE)</f>
        <v>46.644300000000001</v>
      </c>
      <c r="I1742" s="13">
        <v>12800</v>
      </c>
      <c r="J1742" s="19">
        <v>7800</v>
      </c>
      <c r="K1742" s="19">
        <v>12800</v>
      </c>
      <c r="L1742" s="23">
        <v>7800</v>
      </c>
    </row>
    <row r="1743" spans="1:12" ht="24">
      <c r="A1743" s="5">
        <v>1739</v>
      </c>
      <c r="B1743" s="8" t="s">
        <v>624</v>
      </c>
      <c r="C1743" s="7" t="s">
        <v>1330</v>
      </c>
      <c r="D1743" s="7" t="s">
        <v>176</v>
      </c>
      <c r="E1743" s="5" t="s">
        <v>611</v>
      </c>
      <c r="F1743" s="5" t="str">
        <f>VLOOKUP(C1743,'[1]7、重新确认支持的项目列表'!$C:$E,2,FALSE)</f>
        <v>4401960GZ6</v>
      </c>
      <c r="G1743" s="5">
        <f>IFERROR(VLOOKUP(C1743,'[2]企业经营情况表（市场监管局）'!R$1:S$23,2,FALSE),0)</f>
        <v>0</v>
      </c>
      <c r="H1743" s="5">
        <f>VLOOKUP(C1743,'[1]7、重新确认支持的项目列表'!$C:$E,3,FALSE)</f>
        <v>46.644300000000001</v>
      </c>
      <c r="I1743" s="13">
        <v>12800</v>
      </c>
      <c r="J1743" s="19">
        <v>7800</v>
      </c>
      <c r="K1743" s="19">
        <v>12800</v>
      </c>
      <c r="L1743" s="23">
        <v>7800</v>
      </c>
    </row>
    <row r="1744" spans="1:12" ht="24">
      <c r="A1744" s="5">
        <v>1740</v>
      </c>
      <c r="B1744" s="8" t="s">
        <v>615</v>
      </c>
      <c r="C1744" s="7" t="s">
        <v>1331</v>
      </c>
      <c r="D1744" s="7" t="s">
        <v>176</v>
      </c>
      <c r="E1744" s="5" t="s">
        <v>611</v>
      </c>
      <c r="F1744" s="5" t="str">
        <f>VLOOKUP(C1744,'[1]7、重新确认支持的项目列表'!$C:$E,2,FALSE)</f>
        <v>4401960Q97</v>
      </c>
      <c r="G1744" s="5">
        <f>IFERROR(VLOOKUP(C1744,'[2]企业经营情况表（市场监管局）'!R$1:S$23,2,FALSE),0)</f>
        <v>0</v>
      </c>
      <c r="H1744" s="5">
        <f>VLOOKUP(C1744,'[1]7、重新确认支持的项目列表'!$C:$E,3,FALSE)</f>
        <v>0</v>
      </c>
      <c r="I1744" s="13">
        <v>12800</v>
      </c>
      <c r="J1744" s="19">
        <v>10000</v>
      </c>
      <c r="K1744" s="19">
        <v>12800</v>
      </c>
      <c r="L1744" s="23">
        <v>10000</v>
      </c>
    </row>
    <row r="1745" spans="1:12" ht="24">
      <c r="A1745" s="5">
        <v>1741</v>
      </c>
      <c r="B1745" s="8" t="s">
        <v>618</v>
      </c>
      <c r="C1745" s="7" t="s">
        <v>1332</v>
      </c>
      <c r="D1745" s="7" t="s">
        <v>176</v>
      </c>
      <c r="E1745" s="5" t="s">
        <v>611</v>
      </c>
      <c r="F1745" s="5" t="str">
        <f>VLOOKUP(C1745,'[1]7、重新确认支持的项目列表'!$C:$E,2,FALSE)</f>
        <v>4401960S5M</v>
      </c>
      <c r="G1745" s="5">
        <f>IFERROR(VLOOKUP(C1745,'[2]企业经营情况表（市场监管局）'!R$1:S$23,2,FALSE),0)</f>
        <v>0</v>
      </c>
      <c r="H1745" s="5">
        <f>VLOOKUP(C1745,'[1]7、重新确认支持的项目列表'!$C:$E,3,FALSE)</f>
        <v>0</v>
      </c>
      <c r="I1745" s="13">
        <v>12800</v>
      </c>
      <c r="J1745" s="19">
        <v>10000</v>
      </c>
      <c r="K1745" s="19">
        <v>12800</v>
      </c>
      <c r="L1745" s="23">
        <v>10000</v>
      </c>
    </row>
    <row r="1746" spans="1:12" ht="24">
      <c r="A1746" s="5">
        <v>1742</v>
      </c>
      <c r="B1746" s="8" t="s">
        <v>624</v>
      </c>
      <c r="C1746" s="7" t="s">
        <v>1333</v>
      </c>
      <c r="D1746" s="7" t="s">
        <v>176</v>
      </c>
      <c r="E1746" s="5" t="s">
        <v>611</v>
      </c>
      <c r="F1746" s="5" t="str">
        <f>VLOOKUP(C1746,'[1]7、重新确认支持的项目列表'!$C:$E,2,FALSE)</f>
        <v>4401963DKN</v>
      </c>
      <c r="G1746" s="5">
        <f>IFERROR(VLOOKUP(C1746,'[2]企业经营情况表（市场监管局）'!R$1:S$23,2,FALSE),0)</f>
        <v>0</v>
      </c>
      <c r="H1746" s="5">
        <f>VLOOKUP(C1746,'[1]7、重新确认支持的项目列表'!$C:$E,3,FALSE)</f>
        <v>3629.4178000000002</v>
      </c>
      <c r="I1746" s="13">
        <v>12800</v>
      </c>
      <c r="J1746" s="19">
        <v>10000</v>
      </c>
      <c r="K1746" s="19">
        <v>12800</v>
      </c>
      <c r="L1746" s="23">
        <v>10000</v>
      </c>
    </row>
    <row r="1747" spans="1:12" ht="24">
      <c r="A1747" s="5">
        <v>1743</v>
      </c>
      <c r="B1747" s="8" t="s">
        <v>655</v>
      </c>
      <c r="C1747" s="7" t="s">
        <v>1333</v>
      </c>
      <c r="D1747" s="7" t="s">
        <v>176</v>
      </c>
      <c r="E1747" s="5" t="s">
        <v>611</v>
      </c>
      <c r="F1747" s="5" t="str">
        <f>VLOOKUP(C1747,'[1]7、重新确认支持的项目列表'!$C:$E,2,FALSE)</f>
        <v>4401963DKN</v>
      </c>
      <c r="G1747" s="5">
        <f>IFERROR(VLOOKUP(C1747,'[2]企业经营情况表（市场监管局）'!R$1:S$23,2,FALSE),0)</f>
        <v>0</v>
      </c>
      <c r="H1747" s="5">
        <f>VLOOKUP(C1747,'[1]7、重新确认支持的项目列表'!$C:$E,3,FALSE)</f>
        <v>3629.4178000000002</v>
      </c>
      <c r="I1747" s="13">
        <v>12800</v>
      </c>
      <c r="J1747" s="19">
        <v>10000</v>
      </c>
      <c r="K1747" s="19">
        <v>12800</v>
      </c>
      <c r="L1747" s="23">
        <v>10000</v>
      </c>
    </row>
    <row r="1748" spans="1:12" ht="24">
      <c r="A1748" s="5">
        <v>1744</v>
      </c>
      <c r="B1748" s="8" t="s">
        <v>649</v>
      </c>
      <c r="C1748" s="7" t="s">
        <v>1333</v>
      </c>
      <c r="D1748" s="7" t="s">
        <v>176</v>
      </c>
      <c r="E1748" s="5" t="s">
        <v>611</v>
      </c>
      <c r="F1748" s="5" t="str">
        <f>VLOOKUP(C1748,'[1]7、重新确认支持的项目列表'!$C:$E,2,FALSE)</f>
        <v>4401963DKN</v>
      </c>
      <c r="G1748" s="5">
        <f>IFERROR(VLOOKUP(C1748,'[2]企业经营情况表（市场监管局）'!R$1:S$23,2,FALSE),0)</f>
        <v>0</v>
      </c>
      <c r="H1748" s="5">
        <f>VLOOKUP(C1748,'[1]7、重新确认支持的项目列表'!$C:$E,3,FALSE)</f>
        <v>3629.4178000000002</v>
      </c>
      <c r="I1748" s="13">
        <v>12800</v>
      </c>
      <c r="J1748" s="19">
        <v>10000</v>
      </c>
      <c r="K1748" s="19">
        <v>12800</v>
      </c>
      <c r="L1748" s="23">
        <v>10000</v>
      </c>
    </row>
    <row r="1749" spans="1:12" ht="24">
      <c r="A1749" s="5">
        <v>1745</v>
      </c>
      <c r="B1749" s="8" t="s">
        <v>649</v>
      </c>
      <c r="C1749" s="7" t="s">
        <v>1334</v>
      </c>
      <c r="D1749" s="7" t="s">
        <v>176</v>
      </c>
      <c r="E1749" s="5" t="s">
        <v>611</v>
      </c>
      <c r="F1749" s="5" t="str">
        <f>VLOOKUP(C1749,'[1]7、重新确认支持的项目列表'!$C:$E,2,FALSE)</f>
        <v>4401963E6M</v>
      </c>
      <c r="G1749" s="5">
        <f>IFERROR(VLOOKUP(C1749,'[2]企业经营情况表（市场监管局）'!R$1:S$23,2,FALSE),0)</f>
        <v>0</v>
      </c>
      <c r="H1749" s="5">
        <f>VLOOKUP(C1749,'[1]7、重新确认支持的项目列表'!$C:$E,3,FALSE)</f>
        <v>106.0106</v>
      </c>
      <c r="I1749" s="13">
        <v>12800</v>
      </c>
      <c r="J1749" s="19">
        <v>10000</v>
      </c>
      <c r="K1749" s="19">
        <v>12800</v>
      </c>
      <c r="L1749" s="23">
        <v>10000</v>
      </c>
    </row>
    <row r="1750" spans="1:12" ht="24">
      <c r="A1750" s="5">
        <v>1746</v>
      </c>
      <c r="B1750" s="8" t="s">
        <v>629</v>
      </c>
      <c r="C1750" s="7" t="s">
        <v>1335</v>
      </c>
      <c r="D1750" s="7" t="s">
        <v>176</v>
      </c>
      <c r="E1750" s="5" t="s">
        <v>611</v>
      </c>
      <c r="F1750" s="5" t="str">
        <f>VLOOKUP(C1750,'[1]7、重新确认支持的项目列表'!$C:$E,2,FALSE)</f>
        <v>4401960KG0</v>
      </c>
      <c r="G1750" s="5">
        <f>IFERROR(VLOOKUP(C1750,'[2]企业经营情况表（市场监管局）'!R$1:S$23,2,FALSE),0)</f>
        <v>0</v>
      </c>
      <c r="H1750" s="5">
        <f>VLOOKUP(C1750,'[1]7、重新确认支持的项目列表'!$C:$E,3,FALSE)</f>
        <v>15068.4635</v>
      </c>
      <c r="I1750" s="13">
        <v>13800</v>
      </c>
      <c r="J1750" s="19">
        <v>10000</v>
      </c>
      <c r="K1750" s="19">
        <v>13800</v>
      </c>
      <c r="L1750" s="23">
        <v>10000</v>
      </c>
    </row>
    <row r="1751" spans="1:12" ht="24">
      <c r="A1751" s="5">
        <v>1747</v>
      </c>
      <c r="B1751" s="8" t="s">
        <v>1336</v>
      </c>
      <c r="C1751" s="7" t="s">
        <v>1335</v>
      </c>
      <c r="D1751" s="7" t="s">
        <v>176</v>
      </c>
      <c r="E1751" s="5" t="s">
        <v>611</v>
      </c>
      <c r="F1751" s="5" t="str">
        <f>VLOOKUP(C1751,'[1]7、重新确认支持的项目列表'!$C:$E,2,FALSE)</f>
        <v>4401960KG0</v>
      </c>
      <c r="G1751" s="5">
        <f>IFERROR(VLOOKUP(C1751,'[2]企业经营情况表（市场监管局）'!R$1:S$23,2,FALSE),0)</f>
        <v>0</v>
      </c>
      <c r="H1751" s="5">
        <f>VLOOKUP(C1751,'[1]7、重新确认支持的项目列表'!$C:$E,3,FALSE)</f>
        <v>15068.4635</v>
      </c>
      <c r="I1751" s="13">
        <v>13800</v>
      </c>
      <c r="J1751" s="19">
        <v>10000</v>
      </c>
      <c r="K1751" s="19">
        <v>13800</v>
      </c>
      <c r="L1751" s="23">
        <v>10000</v>
      </c>
    </row>
    <row r="1752" spans="1:12" ht="24">
      <c r="A1752" s="5">
        <v>1748</v>
      </c>
      <c r="B1752" s="8" t="s">
        <v>785</v>
      </c>
      <c r="C1752" s="7" t="s">
        <v>1337</v>
      </c>
      <c r="D1752" s="7" t="s">
        <v>176</v>
      </c>
      <c r="E1752" s="5" t="s">
        <v>611</v>
      </c>
      <c r="F1752" s="5" t="str">
        <f>VLOOKUP(C1752,'[1]7、重新确认支持的项目列表'!$C:$E,2,FALSE)</f>
        <v>44019808DK</v>
      </c>
      <c r="G1752" s="5">
        <f>IFERROR(VLOOKUP(C1752,'[2]企业经营情况表（市场监管局）'!R$1:S$23,2,FALSE),0)</f>
        <v>0</v>
      </c>
      <c r="H1752" s="5">
        <f>VLOOKUP(C1752,'[1]7、重新确认支持的项目列表'!$C:$E,3,FALSE)</f>
        <v>0</v>
      </c>
      <c r="I1752" s="13">
        <v>12800</v>
      </c>
      <c r="J1752" s="19">
        <v>10000</v>
      </c>
      <c r="K1752" s="19">
        <v>12800</v>
      </c>
      <c r="L1752" s="23">
        <v>10000</v>
      </c>
    </row>
    <row r="1753" spans="1:12" ht="24">
      <c r="A1753" s="5">
        <v>1749</v>
      </c>
      <c r="B1753" s="8" t="s">
        <v>615</v>
      </c>
      <c r="C1753" s="7" t="s">
        <v>1338</v>
      </c>
      <c r="D1753" s="7" t="s">
        <v>176</v>
      </c>
      <c r="E1753" s="5" t="s">
        <v>611</v>
      </c>
      <c r="F1753" s="5" t="str">
        <f>VLOOKUP(C1753,'[1]7、重新确认支持的项目列表'!$C:$E,2,FALSE)</f>
        <v>4401963KGD</v>
      </c>
      <c r="G1753" s="5">
        <f>IFERROR(VLOOKUP(C1753,'[2]企业经营情况表（市场监管局）'!R$1:S$23,2,FALSE),0)</f>
        <v>0</v>
      </c>
      <c r="H1753" s="5">
        <f>VLOOKUP(C1753,'[1]7、重新确认支持的项目列表'!$C:$E,3,FALSE)</f>
        <v>0</v>
      </c>
      <c r="I1753" s="13">
        <v>12800</v>
      </c>
      <c r="J1753" s="19">
        <v>10000</v>
      </c>
      <c r="K1753" s="19">
        <v>12800</v>
      </c>
      <c r="L1753" s="23">
        <v>10000</v>
      </c>
    </row>
    <row r="1754" spans="1:12" ht="24">
      <c r="A1754" s="5">
        <v>1750</v>
      </c>
      <c r="B1754" s="8" t="s">
        <v>615</v>
      </c>
      <c r="C1754" s="7" t="s">
        <v>1339</v>
      </c>
      <c r="D1754" s="7" t="s">
        <v>176</v>
      </c>
      <c r="E1754" s="5" t="s">
        <v>611</v>
      </c>
      <c r="F1754" s="5" t="str">
        <f>VLOOKUP(C1754,'[1]7、重新确认支持的项目列表'!$C:$E,2,FALSE)</f>
        <v>4401960Q0T</v>
      </c>
      <c r="G1754" s="5">
        <f>IFERROR(VLOOKUP(C1754,'[2]企业经营情况表（市场监管局）'!R$1:S$23,2,FALSE),0)</f>
        <v>0</v>
      </c>
      <c r="H1754" s="5">
        <f>VLOOKUP(C1754,'[1]7、重新确认支持的项目列表'!$C:$E,3,FALSE)</f>
        <v>89.961299999999994</v>
      </c>
      <c r="I1754" s="13">
        <v>12800</v>
      </c>
      <c r="J1754" s="19">
        <v>10000</v>
      </c>
      <c r="K1754" s="19">
        <v>12800</v>
      </c>
      <c r="L1754" s="23">
        <v>10000</v>
      </c>
    </row>
    <row r="1755" spans="1:12" ht="24">
      <c r="A1755" s="5">
        <v>1751</v>
      </c>
      <c r="B1755" s="8" t="s">
        <v>624</v>
      </c>
      <c r="C1755" s="7" t="s">
        <v>1339</v>
      </c>
      <c r="D1755" s="7" t="s">
        <v>176</v>
      </c>
      <c r="E1755" s="5" t="s">
        <v>611</v>
      </c>
      <c r="F1755" s="5" t="str">
        <f>VLOOKUP(C1755,'[1]7、重新确认支持的项目列表'!$C:$E,2,FALSE)</f>
        <v>4401960Q0T</v>
      </c>
      <c r="G1755" s="5">
        <f>IFERROR(VLOOKUP(C1755,'[2]企业经营情况表（市场监管局）'!R$1:S$23,2,FALSE),0)</f>
        <v>0</v>
      </c>
      <c r="H1755" s="5">
        <f>VLOOKUP(C1755,'[1]7、重新确认支持的项目列表'!$C:$E,3,FALSE)</f>
        <v>89.961299999999994</v>
      </c>
      <c r="I1755" s="13">
        <v>12800</v>
      </c>
      <c r="J1755" s="19">
        <v>10000</v>
      </c>
      <c r="K1755" s="19">
        <v>12800</v>
      </c>
      <c r="L1755" s="23">
        <v>10000</v>
      </c>
    </row>
    <row r="1756" spans="1:12">
      <c r="A1756" s="5">
        <v>1752</v>
      </c>
      <c r="B1756" s="8" t="s">
        <v>644</v>
      </c>
      <c r="C1756" s="7" t="s">
        <v>1340</v>
      </c>
      <c r="D1756" s="7" t="s">
        <v>176</v>
      </c>
      <c r="E1756" s="5" t="s">
        <v>611</v>
      </c>
      <c r="F1756" s="5">
        <f>VLOOKUP(C1756,'[1]7、重新确认支持的项目列表'!$C:$E,2,FALSE)</f>
        <v>4451965900</v>
      </c>
      <c r="G1756" s="5">
        <f>IFERROR(VLOOKUP(C1756,'[2]企业经营情况表（市场监管局）'!R$1:S$23,2,FALSE),0)</f>
        <v>0</v>
      </c>
      <c r="H1756" s="5">
        <f>VLOOKUP(C1756,'[1]7、重新确认支持的项目列表'!$C:$E,3,FALSE)</f>
        <v>79.003</v>
      </c>
      <c r="I1756" s="13">
        <v>36502</v>
      </c>
      <c r="J1756" s="19">
        <v>10000</v>
      </c>
      <c r="K1756" s="19">
        <v>36502</v>
      </c>
      <c r="L1756" s="23">
        <v>10000</v>
      </c>
    </row>
    <row r="1757" spans="1:12">
      <c r="A1757" s="5">
        <v>1753</v>
      </c>
      <c r="B1757" s="8" t="s">
        <v>646</v>
      </c>
      <c r="C1757" s="7" t="s">
        <v>1340</v>
      </c>
      <c r="D1757" s="7" t="s">
        <v>176</v>
      </c>
      <c r="E1757" s="5" t="s">
        <v>611</v>
      </c>
      <c r="F1757" s="5">
        <f>VLOOKUP(C1757,'[1]7、重新确认支持的项目列表'!$C:$E,2,FALSE)</f>
        <v>4451965900</v>
      </c>
      <c r="G1757" s="5">
        <f>IFERROR(VLOOKUP(C1757,'[2]企业经营情况表（市场监管局）'!R$1:S$23,2,FALSE),0)</f>
        <v>0</v>
      </c>
      <c r="H1757" s="5">
        <f>VLOOKUP(C1757,'[1]7、重新确认支持的项目列表'!$C:$E,3,FALSE)</f>
        <v>79.003</v>
      </c>
      <c r="I1757" s="13">
        <v>36502</v>
      </c>
      <c r="J1757" s="19">
        <v>10000</v>
      </c>
      <c r="K1757" s="19">
        <v>36502</v>
      </c>
      <c r="L1757" s="23">
        <v>10000</v>
      </c>
    </row>
    <row r="1758" spans="1:12" ht="24">
      <c r="A1758" s="5">
        <v>1754</v>
      </c>
      <c r="B1758" s="8" t="s">
        <v>649</v>
      </c>
      <c r="C1758" s="7" t="s">
        <v>1341</v>
      </c>
      <c r="D1758" s="7" t="s">
        <v>176</v>
      </c>
      <c r="E1758" s="5" t="s">
        <v>611</v>
      </c>
      <c r="F1758" s="5" t="str">
        <f>VLOOKUP(C1758,'[1]7、重新确认支持的项目列表'!$C:$E,2,FALSE)</f>
        <v>无海关代码</v>
      </c>
      <c r="G1758" s="5">
        <f>IFERROR(VLOOKUP(C1758,'[2]企业经营情况表（市场监管局）'!R$1:S$23,2,FALSE),0)</f>
        <v>0</v>
      </c>
      <c r="H1758" s="5">
        <f>VLOOKUP(C1758,'[1]7、重新确认支持的项目列表'!$C:$E,3,FALSE)</f>
        <v>0</v>
      </c>
      <c r="I1758" s="13">
        <v>12800</v>
      </c>
      <c r="J1758" s="19">
        <v>10000</v>
      </c>
      <c r="K1758" s="19">
        <v>12800</v>
      </c>
      <c r="L1758" s="23">
        <v>10000</v>
      </c>
    </row>
    <row r="1759" spans="1:12" ht="24">
      <c r="A1759" s="5">
        <v>1755</v>
      </c>
      <c r="B1759" s="8" t="s">
        <v>618</v>
      </c>
      <c r="C1759" s="7" t="s">
        <v>1342</v>
      </c>
      <c r="D1759" s="7" t="s">
        <v>176</v>
      </c>
      <c r="E1759" s="5" t="s">
        <v>611</v>
      </c>
      <c r="F1759" s="5" t="str">
        <f>VLOOKUP(C1759,'[1]7、重新确认支持的项目列表'!$C:$E,2,FALSE)</f>
        <v>4401960S6N</v>
      </c>
      <c r="G1759" s="5">
        <f>IFERROR(VLOOKUP(C1759,'[2]企业经营情况表（市场监管局）'!R$1:S$23,2,FALSE),0)</f>
        <v>0</v>
      </c>
      <c r="H1759" s="5">
        <f>VLOOKUP(C1759,'[1]7、重新确认支持的项目列表'!$C:$E,3,FALSE)</f>
        <v>0</v>
      </c>
      <c r="I1759" s="13">
        <v>12800</v>
      </c>
      <c r="J1759" s="19">
        <v>10000</v>
      </c>
      <c r="K1759" s="19">
        <v>12800</v>
      </c>
      <c r="L1759" s="23">
        <v>10000</v>
      </c>
    </row>
    <row r="1760" spans="1:12" ht="24">
      <c r="A1760" s="5">
        <v>1756</v>
      </c>
      <c r="B1760" s="8" t="s">
        <v>618</v>
      </c>
      <c r="C1760" s="7" t="s">
        <v>1343</v>
      </c>
      <c r="D1760" s="7" t="s">
        <v>176</v>
      </c>
      <c r="E1760" s="5" t="s">
        <v>611</v>
      </c>
      <c r="F1760" s="5" t="str">
        <f>VLOOKUP(C1760,'[1]7、重新确认支持的项目列表'!$C:$E,2,FALSE)</f>
        <v>4401960NJR</v>
      </c>
      <c r="G1760" s="5">
        <f>IFERROR(VLOOKUP(C1760,'[2]企业经营情况表（市场监管局）'!R$1:S$23,2,FALSE),0)</f>
        <v>0</v>
      </c>
      <c r="H1760" s="5">
        <f>VLOOKUP(C1760,'[1]7、重新确认支持的项目列表'!$C:$E,3,FALSE)</f>
        <v>267.13690000000003</v>
      </c>
      <c r="I1760" s="13">
        <v>12800</v>
      </c>
      <c r="J1760" s="19">
        <v>10000</v>
      </c>
      <c r="K1760" s="19">
        <v>12800</v>
      </c>
      <c r="L1760" s="23">
        <v>10000</v>
      </c>
    </row>
    <row r="1761" spans="1:12" ht="24">
      <c r="A1761" s="5">
        <v>1757</v>
      </c>
      <c r="B1761" s="8" t="s">
        <v>649</v>
      </c>
      <c r="C1761" s="7" t="s">
        <v>1343</v>
      </c>
      <c r="D1761" s="7" t="s">
        <v>176</v>
      </c>
      <c r="E1761" s="5" t="s">
        <v>611</v>
      </c>
      <c r="F1761" s="5" t="str">
        <f>VLOOKUP(C1761,'[1]7、重新确认支持的项目列表'!$C:$E,2,FALSE)</f>
        <v>4401960NJR</v>
      </c>
      <c r="G1761" s="5">
        <f>IFERROR(VLOOKUP(C1761,'[2]企业经营情况表（市场监管局）'!R$1:S$23,2,FALSE),0)</f>
        <v>0</v>
      </c>
      <c r="H1761" s="5">
        <f>VLOOKUP(C1761,'[1]7、重新确认支持的项目列表'!$C:$E,3,FALSE)</f>
        <v>267.13690000000003</v>
      </c>
      <c r="I1761" s="13">
        <v>12800</v>
      </c>
      <c r="J1761" s="19">
        <v>10000</v>
      </c>
      <c r="K1761" s="19">
        <v>12800</v>
      </c>
      <c r="L1761" s="23">
        <v>10000</v>
      </c>
    </row>
    <row r="1762" spans="1:12" ht="24">
      <c r="A1762" s="5">
        <v>1758</v>
      </c>
      <c r="B1762" s="8" t="s">
        <v>649</v>
      </c>
      <c r="C1762" s="7" t="s">
        <v>1344</v>
      </c>
      <c r="D1762" s="7" t="s">
        <v>176</v>
      </c>
      <c r="E1762" s="5" t="s">
        <v>611</v>
      </c>
      <c r="F1762" s="5" t="str">
        <f>VLOOKUP(C1762,'[1]7、重新确认支持的项目列表'!$C:$E,2,FALSE)</f>
        <v>4401960S2S</v>
      </c>
      <c r="G1762" s="5">
        <f>IFERROR(VLOOKUP(C1762,'[2]企业经营情况表（市场监管局）'!R$1:S$23,2,FALSE),0)</f>
        <v>0</v>
      </c>
      <c r="H1762" s="5">
        <f>VLOOKUP(C1762,'[1]7、重新确认支持的项目列表'!$C:$E,3,FALSE)</f>
        <v>5.5374999999999996</v>
      </c>
      <c r="I1762" s="13">
        <v>12800</v>
      </c>
      <c r="J1762" s="19">
        <v>10000</v>
      </c>
      <c r="K1762" s="19">
        <v>12800</v>
      </c>
      <c r="L1762" s="23">
        <v>10000</v>
      </c>
    </row>
    <row r="1763" spans="1:12" ht="24">
      <c r="A1763" s="5">
        <v>1759</v>
      </c>
      <c r="B1763" s="8" t="s">
        <v>622</v>
      </c>
      <c r="C1763" s="7" t="s">
        <v>1345</v>
      </c>
      <c r="D1763" s="7" t="s">
        <v>176</v>
      </c>
      <c r="E1763" s="5" t="s">
        <v>611</v>
      </c>
      <c r="F1763" s="5" t="str">
        <f>VLOOKUP(C1763,'[1]7、重新确认支持的项目列表'!$C:$E,2,FALSE)</f>
        <v>4401960QU4</v>
      </c>
      <c r="G1763" s="5">
        <f>IFERROR(VLOOKUP(C1763,'[2]企业经营情况表（市场监管局）'!R$1:S$23,2,FALSE),0)</f>
        <v>0</v>
      </c>
      <c r="H1763" s="5">
        <f>VLOOKUP(C1763,'[1]7、重新确认支持的项目列表'!$C:$E,3,FALSE)</f>
        <v>57.645299999999999</v>
      </c>
      <c r="I1763" s="13">
        <v>12800</v>
      </c>
      <c r="J1763" s="19">
        <v>10000</v>
      </c>
      <c r="K1763" s="19">
        <v>12800</v>
      </c>
      <c r="L1763" s="23">
        <v>10000</v>
      </c>
    </row>
    <row r="1764" spans="1:12" ht="24">
      <c r="A1764" s="5">
        <v>1760</v>
      </c>
      <c r="B1764" s="8" t="s">
        <v>624</v>
      </c>
      <c r="C1764" s="7" t="s">
        <v>1345</v>
      </c>
      <c r="D1764" s="7" t="s">
        <v>176</v>
      </c>
      <c r="E1764" s="5" t="s">
        <v>611</v>
      </c>
      <c r="F1764" s="5" t="str">
        <f>VLOOKUP(C1764,'[1]7、重新确认支持的项目列表'!$C:$E,2,FALSE)</f>
        <v>4401960QU4</v>
      </c>
      <c r="G1764" s="5">
        <f>IFERROR(VLOOKUP(C1764,'[2]企业经营情况表（市场监管局）'!R$1:S$23,2,FALSE),0)</f>
        <v>0</v>
      </c>
      <c r="H1764" s="5">
        <f>VLOOKUP(C1764,'[1]7、重新确认支持的项目列表'!$C:$E,3,FALSE)</f>
        <v>57.645299999999999</v>
      </c>
      <c r="I1764" s="13">
        <v>12800</v>
      </c>
      <c r="J1764" s="19">
        <v>10000</v>
      </c>
      <c r="K1764" s="19">
        <v>12800</v>
      </c>
      <c r="L1764" s="23">
        <v>10000</v>
      </c>
    </row>
    <row r="1765" spans="1:12" ht="24">
      <c r="A1765" s="5">
        <v>1761</v>
      </c>
      <c r="B1765" s="8" t="s">
        <v>624</v>
      </c>
      <c r="C1765" s="7" t="s">
        <v>1346</v>
      </c>
      <c r="D1765" s="7" t="s">
        <v>176</v>
      </c>
      <c r="E1765" s="5" t="s">
        <v>611</v>
      </c>
      <c r="F1765" s="5" t="str">
        <f>VLOOKUP(C1765,'[1]7、重新确认支持的项目列表'!$C:$E,2,FALSE)</f>
        <v>4401960QGM</v>
      </c>
      <c r="G1765" s="5">
        <f>IFERROR(VLOOKUP(C1765,'[2]企业经营情况表（市场监管局）'!R$1:S$23,2,FALSE),0)</f>
        <v>0</v>
      </c>
      <c r="H1765" s="5">
        <f>VLOOKUP(C1765,'[1]7、重新确认支持的项目列表'!$C:$E,3,FALSE)</f>
        <v>0</v>
      </c>
      <c r="I1765" s="13">
        <v>12800</v>
      </c>
      <c r="J1765" s="19">
        <v>10000</v>
      </c>
      <c r="K1765" s="19">
        <v>12800</v>
      </c>
      <c r="L1765" s="23">
        <v>10000</v>
      </c>
    </row>
    <row r="1766" spans="1:12" ht="24">
      <c r="A1766" s="5">
        <v>1762</v>
      </c>
      <c r="B1766" s="8" t="s">
        <v>622</v>
      </c>
      <c r="C1766" s="7" t="s">
        <v>1347</v>
      </c>
      <c r="D1766" s="7" t="s">
        <v>176</v>
      </c>
      <c r="E1766" s="5" t="s">
        <v>611</v>
      </c>
      <c r="F1766" s="5" t="str">
        <f>VLOOKUP(C1766,'[1]7、重新确认支持的项目列表'!$C:$E,2,FALSE)</f>
        <v>440196909K</v>
      </c>
      <c r="G1766" s="5">
        <f>IFERROR(VLOOKUP(C1766,'[2]企业经营情况表（市场监管局）'!R$1:S$23,2,FALSE),0)</f>
        <v>0</v>
      </c>
      <c r="H1766" s="5">
        <f>VLOOKUP(C1766,'[1]7、重新确认支持的项目列表'!$C:$E,3,FALSE)</f>
        <v>17.791499999999999</v>
      </c>
      <c r="I1766" s="13">
        <v>12800</v>
      </c>
      <c r="J1766" s="19">
        <v>10000</v>
      </c>
      <c r="K1766" s="19">
        <v>12800</v>
      </c>
      <c r="L1766" s="23">
        <v>10000</v>
      </c>
    </row>
    <row r="1767" spans="1:12" ht="24">
      <c r="A1767" s="5">
        <v>1763</v>
      </c>
      <c r="B1767" s="8" t="s">
        <v>624</v>
      </c>
      <c r="C1767" s="7" t="s">
        <v>1347</v>
      </c>
      <c r="D1767" s="7" t="s">
        <v>176</v>
      </c>
      <c r="E1767" s="5" t="s">
        <v>611</v>
      </c>
      <c r="F1767" s="5" t="str">
        <f>VLOOKUP(C1767,'[1]7、重新确认支持的项目列表'!$C:$E,2,FALSE)</f>
        <v>440196909K</v>
      </c>
      <c r="G1767" s="5">
        <f>IFERROR(VLOOKUP(C1767,'[2]企业经营情况表（市场监管局）'!R$1:S$23,2,FALSE),0)</f>
        <v>0</v>
      </c>
      <c r="H1767" s="5">
        <f>VLOOKUP(C1767,'[1]7、重新确认支持的项目列表'!$C:$E,3,FALSE)</f>
        <v>17.791499999999999</v>
      </c>
      <c r="I1767" s="13">
        <v>12800</v>
      </c>
      <c r="J1767" s="19">
        <v>10000</v>
      </c>
      <c r="K1767" s="19">
        <v>12800</v>
      </c>
      <c r="L1767" s="23">
        <v>10000</v>
      </c>
    </row>
    <row r="1768" spans="1:12" ht="24">
      <c r="A1768" s="5">
        <v>1764</v>
      </c>
      <c r="B1768" s="8" t="s">
        <v>663</v>
      </c>
      <c r="C1768" s="7" t="s">
        <v>1348</v>
      </c>
      <c r="D1768" s="7" t="s">
        <v>176</v>
      </c>
      <c r="E1768" s="5" t="s">
        <v>611</v>
      </c>
      <c r="F1768" s="5" t="str">
        <f>VLOOKUP(C1768,'[1]7、重新确认支持的项目列表'!$C:$E,2,FALSE)</f>
        <v>4401960NZ7</v>
      </c>
      <c r="G1768" s="5">
        <f>IFERROR(VLOOKUP(C1768,'[2]企业经营情况表（市场监管局）'!R$1:S$23,2,FALSE),0)</f>
        <v>0</v>
      </c>
      <c r="H1768" s="5">
        <f>VLOOKUP(C1768,'[1]7、重新确认支持的项目列表'!$C:$E,3,FALSE)</f>
        <v>335.4855</v>
      </c>
      <c r="I1768" s="13">
        <v>36800</v>
      </c>
      <c r="J1768" s="19">
        <v>10000</v>
      </c>
      <c r="K1768" s="19">
        <v>33800</v>
      </c>
      <c r="L1768" s="23">
        <v>10000</v>
      </c>
    </row>
    <row r="1769" spans="1:12" ht="24">
      <c r="A1769" s="5">
        <v>1765</v>
      </c>
      <c r="B1769" s="8" t="s">
        <v>624</v>
      </c>
      <c r="C1769" s="7" t="s">
        <v>1349</v>
      </c>
      <c r="D1769" s="7" t="s">
        <v>176</v>
      </c>
      <c r="E1769" s="5" t="s">
        <v>611</v>
      </c>
      <c r="F1769" s="5" t="str">
        <f>VLOOKUP(C1769,'[1]7、重新确认支持的项目列表'!$C:$E,2,FALSE)</f>
        <v>无海关代码</v>
      </c>
      <c r="G1769" s="5">
        <f>IFERROR(VLOOKUP(C1769,'[2]企业经营情况表（市场监管局）'!R$1:S$23,2,FALSE),0)</f>
        <v>0</v>
      </c>
      <c r="H1769" s="5">
        <f>VLOOKUP(C1769,'[1]7、重新确认支持的项目列表'!$C:$E,3,FALSE)</f>
        <v>0</v>
      </c>
      <c r="I1769" s="13">
        <v>12800</v>
      </c>
      <c r="J1769" s="19">
        <v>10000</v>
      </c>
      <c r="K1769" s="19">
        <v>12800</v>
      </c>
      <c r="L1769" s="23">
        <v>10000</v>
      </c>
    </row>
    <row r="1770" spans="1:12" ht="24">
      <c r="A1770" s="5">
        <v>1766</v>
      </c>
      <c r="B1770" s="8" t="s">
        <v>615</v>
      </c>
      <c r="C1770" s="7" t="s">
        <v>1350</v>
      </c>
      <c r="D1770" s="7" t="s">
        <v>176</v>
      </c>
      <c r="E1770" s="5" t="s">
        <v>611</v>
      </c>
      <c r="F1770" s="5" t="str">
        <f>VLOOKUP(C1770,'[1]7、重新确认支持的项目列表'!$C:$E,2,FALSE)</f>
        <v>4401963KEZ</v>
      </c>
      <c r="G1770" s="5">
        <f>IFERROR(VLOOKUP(C1770,'[2]企业经营情况表（市场监管局）'!R$1:S$23,2,FALSE),0)</f>
        <v>0</v>
      </c>
      <c r="H1770" s="5">
        <f>VLOOKUP(C1770,'[1]7、重新确认支持的项目列表'!$C:$E,3,FALSE)</f>
        <v>1414.2188000000001</v>
      </c>
      <c r="I1770" s="13">
        <v>12800</v>
      </c>
      <c r="J1770" s="19">
        <v>10000</v>
      </c>
      <c r="K1770" s="19">
        <v>12800</v>
      </c>
      <c r="L1770" s="23">
        <v>10000</v>
      </c>
    </row>
    <row r="1771" spans="1:12" ht="24">
      <c r="A1771" s="5">
        <v>1767</v>
      </c>
      <c r="B1771" s="8" t="s">
        <v>624</v>
      </c>
      <c r="C1771" s="7" t="s">
        <v>1350</v>
      </c>
      <c r="D1771" s="7" t="s">
        <v>176</v>
      </c>
      <c r="E1771" s="5" t="s">
        <v>611</v>
      </c>
      <c r="F1771" s="5" t="str">
        <f>VLOOKUP(C1771,'[1]7、重新确认支持的项目列表'!$C:$E,2,FALSE)</f>
        <v>4401963KEZ</v>
      </c>
      <c r="G1771" s="5">
        <f>IFERROR(VLOOKUP(C1771,'[2]企业经营情况表（市场监管局）'!R$1:S$23,2,FALSE),0)</f>
        <v>0</v>
      </c>
      <c r="H1771" s="5">
        <f>VLOOKUP(C1771,'[1]7、重新确认支持的项目列表'!$C:$E,3,FALSE)</f>
        <v>1414.2188000000001</v>
      </c>
      <c r="I1771" s="13">
        <v>12800</v>
      </c>
      <c r="J1771" s="19">
        <v>10000</v>
      </c>
      <c r="K1771" s="19">
        <v>12800</v>
      </c>
      <c r="L1771" s="23">
        <v>10000</v>
      </c>
    </row>
    <row r="1772" spans="1:12" ht="24">
      <c r="A1772" s="5">
        <v>1768</v>
      </c>
      <c r="B1772" s="8" t="s">
        <v>618</v>
      </c>
      <c r="C1772" s="7" t="s">
        <v>1350</v>
      </c>
      <c r="D1772" s="7" t="s">
        <v>176</v>
      </c>
      <c r="E1772" s="5" t="s">
        <v>611</v>
      </c>
      <c r="F1772" s="5" t="str">
        <f>VLOOKUP(C1772,'[1]7、重新确认支持的项目列表'!$C:$E,2,FALSE)</f>
        <v>4401963KEZ</v>
      </c>
      <c r="G1772" s="5">
        <f>IFERROR(VLOOKUP(C1772,'[2]企业经营情况表（市场监管局）'!R$1:S$23,2,FALSE),0)</f>
        <v>0</v>
      </c>
      <c r="H1772" s="5">
        <f>VLOOKUP(C1772,'[1]7、重新确认支持的项目列表'!$C:$E,3,FALSE)</f>
        <v>1414.2188000000001</v>
      </c>
      <c r="I1772" s="13">
        <v>12800</v>
      </c>
      <c r="J1772" s="19">
        <v>10000</v>
      </c>
      <c r="K1772" s="19">
        <v>12800</v>
      </c>
      <c r="L1772" s="23">
        <v>10000</v>
      </c>
    </row>
    <row r="1773" spans="1:12" ht="24">
      <c r="A1773" s="5">
        <v>1769</v>
      </c>
      <c r="B1773" s="8" t="s">
        <v>649</v>
      </c>
      <c r="C1773" s="7" t="s">
        <v>1350</v>
      </c>
      <c r="D1773" s="7" t="s">
        <v>176</v>
      </c>
      <c r="E1773" s="5" t="s">
        <v>611</v>
      </c>
      <c r="F1773" s="5" t="str">
        <f>VLOOKUP(C1773,'[1]7、重新确认支持的项目列表'!$C:$E,2,FALSE)</f>
        <v>4401963KEZ</v>
      </c>
      <c r="G1773" s="5">
        <f>IFERROR(VLOOKUP(C1773,'[2]企业经营情况表（市场监管局）'!R$1:S$23,2,FALSE),0)</f>
        <v>0</v>
      </c>
      <c r="H1773" s="5">
        <f>VLOOKUP(C1773,'[1]7、重新确认支持的项目列表'!$C:$E,3,FALSE)</f>
        <v>1414.2188000000001</v>
      </c>
      <c r="I1773" s="13">
        <v>12800</v>
      </c>
      <c r="J1773" s="19">
        <v>10000</v>
      </c>
      <c r="K1773" s="19">
        <v>12800</v>
      </c>
      <c r="L1773" s="23">
        <v>10000</v>
      </c>
    </row>
    <row r="1774" spans="1:12" ht="24">
      <c r="A1774" s="5">
        <v>1770</v>
      </c>
      <c r="B1774" s="8" t="s">
        <v>649</v>
      </c>
      <c r="C1774" s="7" t="s">
        <v>1351</v>
      </c>
      <c r="D1774" s="7" t="s">
        <v>176</v>
      </c>
      <c r="E1774" s="5" t="s">
        <v>611</v>
      </c>
      <c r="F1774" s="5" t="str">
        <f>VLOOKUP(C1774,'[1]7、重新确认支持的项目列表'!$C:$E,2,FALSE)</f>
        <v>4401963CPB</v>
      </c>
      <c r="G1774" s="5">
        <f>IFERROR(VLOOKUP(C1774,'[2]企业经营情况表（市场监管局）'!R$1:S$23,2,FALSE),0)</f>
        <v>0</v>
      </c>
      <c r="H1774" s="5">
        <f>VLOOKUP(C1774,'[1]7、重新确认支持的项目列表'!$C:$E,3,FALSE)</f>
        <v>0</v>
      </c>
      <c r="I1774" s="13">
        <v>12800</v>
      </c>
      <c r="J1774" s="19">
        <v>10000</v>
      </c>
      <c r="K1774" s="19">
        <v>12800</v>
      </c>
      <c r="L1774" s="23">
        <v>10000</v>
      </c>
    </row>
    <row r="1775" spans="1:12" ht="24">
      <c r="A1775" s="5">
        <v>1771</v>
      </c>
      <c r="B1775" s="8" t="s">
        <v>618</v>
      </c>
      <c r="C1775" s="7" t="s">
        <v>1352</v>
      </c>
      <c r="D1775" s="7" t="s">
        <v>176</v>
      </c>
      <c r="E1775" s="5" t="s">
        <v>611</v>
      </c>
      <c r="F1775" s="5" t="str">
        <f>VLOOKUP(C1775,'[1]7、重新确认支持的项目列表'!$C:$E,2,FALSE)</f>
        <v>4401963A00</v>
      </c>
      <c r="G1775" s="5">
        <f>IFERROR(VLOOKUP(C1775,'[2]企业经营情况表（市场监管局）'!R$1:S$23,2,FALSE),0)</f>
        <v>0</v>
      </c>
      <c r="H1775" s="5">
        <f>VLOOKUP(C1775,'[1]7、重新确认支持的项目列表'!$C:$E,3,FALSE)</f>
        <v>56.781199999999998</v>
      </c>
      <c r="I1775" s="13">
        <v>12800</v>
      </c>
      <c r="J1775" s="19">
        <v>5000</v>
      </c>
      <c r="K1775" s="19">
        <v>12800</v>
      </c>
      <c r="L1775" s="23">
        <v>5000</v>
      </c>
    </row>
    <row r="1776" spans="1:12" ht="24">
      <c r="A1776" s="5">
        <v>1772</v>
      </c>
      <c r="B1776" s="8" t="s">
        <v>649</v>
      </c>
      <c r="C1776" s="7" t="s">
        <v>1352</v>
      </c>
      <c r="D1776" s="7" t="s">
        <v>176</v>
      </c>
      <c r="E1776" s="5" t="s">
        <v>611</v>
      </c>
      <c r="F1776" s="5" t="str">
        <f>VLOOKUP(C1776,'[1]7、重新确认支持的项目列表'!$C:$E,2,FALSE)</f>
        <v>4401963A00</v>
      </c>
      <c r="G1776" s="5">
        <f>IFERROR(VLOOKUP(C1776,'[2]企业经营情况表（市场监管局）'!R$1:S$23,2,FALSE),0)</f>
        <v>0</v>
      </c>
      <c r="H1776" s="5">
        <f>VLOOKUP(C1776,'[1]7、重新确认支持的项目列表'!$C:$E,3,FALSE)</f>
        <v>56.781199999999998</v>
      </c>
      <c r="I1776" s="13">
        <v>12800</v>
      </c>
      <c r="J1776" s="19">
        <v>5000</v>
      </c>
      <c r="K1776" s="19">
        <v>12800</v>
      </c>
      <c r="L1776" s="23">
        <v>5000</v>
      </c>
    </row>
    <row r="1777" spans="1:12" ht="24">
      <c r="A1777" s="5">
        <v>1773</v>
      </c>
      <c r="B1777" s="8" t="s">
        <v>622</v>
      </c>
      <c r="C1777" s="7" t="s">
        <v>1353</v>
      </c>
      <c r="D1777" s="7" t="s">
        <v>176</v>
      </c>
      <c r="E1777" s="5" t="s">
        <v>611</v>
      </c>
      <c r="F1777" s="5" t="str">
        <f>VLOOKUP(C1777,'[1]7、重新确认支持的项目列表'!$C:$E,2,FALSE)</f>
        <v>4401963FEJ</v>
      </c>
      <c r="G1777" s="5">
        <f>IFERROR(VLOOKUP(C1777,'[2]企业经营情况表（市场监管局）'!R$1:S$23,2,FALSE),0)</f>
        <v>0</v>
      </c>
      <c r="H1777" s="5">
        <f>VLOOKUP(C1777,'[1]7、重新确认支持的项目列表'!$C:$E,3,FALSE)</f>
        <v>96.355099999999993</v>
      </c>
      <c r="I1777" s="13">
        <v>12800</v>
      </c>
      <c r="J1777" s="19">
        <v>10000</v>
      </c>
      <c r="K1777" s="19">
        <v>12800</v>
      </c>
      <c r="L1777" s="23">
        <v>10000</v>
      </c>
    </row>
    <row r="1778" spans="1:12" ht="24">
      <c r="A1778" s="5">
        <v>1774</v>
      </c>
      <c r="B1778" s="8" t="s">
        <v>624</v>
      </c>
      <c r="C1778" s="7" t="s">
        <v>1353</v>
      </c>
      <c r="D1778" s="7" t="s">
        <v>176</v>
      </c>
      <c r="E1778" s="5" t="s">
        <v>611</v>
      </c>
      <c r="F1778" s="5" t="str">
        <f>VLOOKUP(C1778,'[1]7、重新确认支持的项目列表'!$C:$E,2,FALSE)</f>
        <v>4401963FEJ</v>
      </c>
      <c r="G1778" s="5">
        <f>IFERROR(VLOOKUP(C1778,'[2]企业经营情况表（市场监管局）'!R$1:S$23,2,FALSE),0)</f>
        <v>0</v>
      </c>
      <c r="H1778" s="5">
        <f>VLOOKUP(C1778,'[1]7、重新确认支持的项目列表'!$C:$E,3,FALSE)</f>
        <v>96.355099999999993</v>
      </c>
      <c r="I1778" s="13">
        <v>12800</v>
      </c>
      <c r="J1778" s="19">
        <v>10000</v>
      </c>
      <c r="K1778" s="19">
        <v>12800</v>
      </c>
      <c r="L1778" s="23">
        <v>10000</v>
      </c>
    </row>
    <row r="1779" spans="1:12" ht="24">
      <c r="A1779" s="5">
        <v>1775</v>
      </c>
      <c r="B1779" s="8" t="s">
        <v>665</v>
      </c>
      <c r="C1779" s="7" t="s">
        <v>1354</v>
      </c>
      <c r="D1779" s="7" t="s">
        <v>176</v>
      </c>
      <c r="E1779" s="5" t="s">
        <v>611</v>
      </c>
      <c r="F1779" s="5" t="str">
        <f>VLOOKUP(C1779,'[1]7、重新确认支持的项目列表'!$C:$E,2,FALSE)</f>
        <v>4401963K42</v>
      </c>
      <c r="G1779" s="5">
        <f>IFERROR(VLOOKUP(C1779,'[2]企业经营情况表（市场监管局）'!R$1:S$23,2,FALSE),0)</f>
        <v>0</v>
      </c>
      <c r="H1779" s="5">
        <f>VLOOKUP(C1779,'[1]7、重新确认支持的项目列表'!$C:$E,3,FALSE)</f>
        <v>2011.7203</v>
      </c>
      <c r="I1779" s="13">
        <v>12800</v>
      </c>
      <c r="J1779" s="19">
        <v>10000</v>
      </c>
      <c r="K1779" s="19">
        <v>12800</v>
      </c>
      <c r="L1779" s="23">
        <v>10000</v>
      </c>
    </row>
    <row r="1780" spans="1:12" ht="24">
      <c r="A1780" s="5">
        <v>1776</v>
      </c>
      <c r="B1780" s="8" t="s">
        <v>624</v>
      </c>
      <c r="C1780" s="7" t="s">
        <v>1354</v>
      </c>
      <c r="D1780" s="7" t="s">
        <v>176</v>
      </c>
      <c r="E1780" s="5" t="s">
        <v>611</v>
      </c>
      <c r="F1780" s="5" t="str">
        <f>VLOOKUP(C1780,'[1]7、重新确认支持的项目列表'!$C:$E,2,FALSE)</f>
        <v>4401963K42</v>
      </c>
      <c r="G1780" s="5">
        <f>IFERROR(VLOOKUP(C1780,'[2]企业经营情况表（市场监管局）'!R$1:S$23,2,FALSE),0)</f>
        <v>0</v>
      </c>
      <c r="H1780" s="5">
        <f>VLOOKUP(C1780,'[1]7、重新确认支持的项目列表'!$C:$E,3,FALSE)</f>
        <v>2011.7203</v>
      </c>
      <c r="I1780" s="13">
        <v>12800</v>
      </c>
      <c r="J1780" s="19">
        <v>10000</v>
      </c>
      <c r="K1780" s="19">
        <v>12800</v>
      </c>
      <c r="L1780" s="23">
        <v>10000</v>
      </c>
    </row>
    <row r="1781" spans="1:12" ht="24">
      <c r="A1781" s="5">
        <v>1777</v>
      </c>
      <c r="B1781" s="8" t="s">
        <v>618</v>
      </c>
      <c r="C1781" s="7" t="s">
        <v>1354</v>
      </c>
      <c r="D1781" s="7" t="s">
        <v>176</v>
      </c>
      <c r="E1781" s="5" t="s">
        <v>611</v>
      </c>
      <c r="F1781" s="5" t="str">
        <f>VLOOKUP(C1781,'[1]7、重新确认支持的项目列表'!$C:$E,2,FALSE)</f>
        <v>4401963K42</v>
      </c>
      <c r="G1781" s="5">
        <f>IFERROR(VLOOKUP(C1781,'[2]企业经营情况表（市场监管局）'!R$1:S$23,2,FALSE),0)</f>
        <v>0</v>
      </c>
      <c r="H1781" s="5">
        <f>VLOOKUP(C1781,'[1]7、重新确认支持的项目列表'!$C:$E,3,FALSE)</f>
        <v>2011.7203</v>
      </c>
      <c r="I1781" s="13">
        <v>12800</v>
      </c>
      <c r="J1781" s="19">
        <v>10000</v>
      </c>
      <c r="K1781" s="19">
        <v>12800</v>
      </c>
      <c r="L1781" s="23">
        <v>10000</v>
      </c>
    </row>
    <row r="1782" spans="1:12" ht="24">
      <c r="A1782" s="5">
        <v>1778</v>
      </c>
      <c r="B1782" s="8" t="s">
        <v>649</v>
      </c>
      <c r="C1782" s="7" t="s">
        <v>1354</v>
      </c>
      <c r="D1782" s="7" t="s">
        <v>176</v>
      </c>
      <c r="E1782" s="5" t="s">
        <v>611</v>
      </c>
      <c r="F1782" s="5" t="str">
        <f>VLOOKUP(C1782,'[1]7、重新确认支持的项目列表'!$C:$E,2,FALSE)</f>
        <v>4401963K42</v>
      </c>
      <c r="G1782" s="5">
        <f>IFERROR(VLOOKUP(C1782,'[2]企业经营情况表（市场监管局）'!R$1:S$23,2,FALSE),0)</f>
        <v>0</v>
      </c>
      <c r="H1782" s="5">
        <f>VLOOKUP(C1782,'[1]7、重新确认支持的项目列表'!$C:$E,3,FALSE)</f>
        <v>2011.7203</v>
      </c>
      <c r="I1782" s="13">
        <v>12800</v>
      </c>
      <c r="J1782" s="19">
        <v>10000</v>
      </c>
      <c r="K1782" s="19">
        <v>12800</v>
      </c>
      <c r="L1782" s="23">
        <v>10000</v>
      </c>
    </row>
    <row r="1783" spans="1:12" ht="24">
      <c r="A1783" s="5">
        <v>1779</v>
      </c>
      <c r="B1783" s="8" t="s">
        <v>617</v>
      </c>
      <c r="C1783" s="7" t="s">
        <v>1355</v>
      </c>
      <c r="D1783" s="7" t="s">
        <v>176</v>
      </c>
      <c r="E1783" s="5" t="s">
        <v>611</v>
      </c>
      <c r="F1783" s="5" t="str">
        <f>VLOOKUP(C1783,'[1]7、重新确认支持的项目列表'!$C:$E,2,FALSE)</f>
        <v>4401960R0K</v>
      </c>
      <c r="G1783" s="5">
        <f>IFERROR(VLOOKUP(C1783,'[2]企业经营情况表（市场监管局）'!R$1:S$23,2,FALSE),0)</f>
        <v>0</v>
      </c>
      <c r="H1783" s="5">
        <f>VLOOKUP(C1783,'[1]7、重新确认支持的项目列表'!$C:$E,3,FALSE)</f>
        <v>0</v>
      </c>
      <c r="I1783" s="13">
        <v>12800</v>
      </c>
      <c r="J1783" s="19">
        <v>10000</v>
      </c>
      <c r="K1783" s="19">
        <v>12800</v>
      </c>
      <c r="L1783" s="23">
        <v>10000</v>
      </c>
    </row>
    <row r="1784" spans="1:12" ht="24">
      <c r="A1784" s="5">
        <v>1780</v>
      </c>
      <c r="B1784" s="8" t="s">
        <v>622</v>
      </c>
      <c r="C1784" s="7" t="s">
        <v>1356</v>
      </c>
      <c r="D1784" s="7" t="s">
        <v>176</v>
      </c>
      <c r="E1784" s="5" t="s">
        <v>611</v>
      </c>
      <c r="F1784" s="5" t="str">
        <f>VLOOKUP(C1784,'[1]7、重新确认支持的项目列表'!$C:$E,2,FALSE)</f>
        <v>4401963DKZ</v>
      </c>
      <c r="G1784" s="5">
        <f>IFERROR(VLOOKUP(C1784,'[2]企业经营情况表（市场监管局）'!R$1:S$23,2,FALSE),0)</f>
        <v>0</v>
      </c>
      <c r="H1784" s="5">
        <f>VLOOKUP(C1784,'[1]7、重新确认支持的项目列表'!$C:$E,3,FALSE)</f>
        <v>106.96040000000001</v>
      </c>
      <c r="I1784" s="13">
        <v>12800</v>
      </c>
      <c r="J1784" s="19">
        <v>10000</v>
      </c>
      <c r="K1784" s="19">
        <v>12800</v>
      </c>
      <c r="L1784" s="23">
        <v>10000</v>
      </c>
    </row>
    <row r="1785" spans="1:12" ht="24">
      <c r="A1785" s="5">
        <v>1781</v>
      </c>
      <c r="B1785" s="8" t="s">
        <v>624</v>
      </c>
      <c r="C1785" s="7" t="s">
        <v>1356</v>
      </c>
      <c r="D1785" s="7" t="s">
        <v>176</v>
      </c>
      <c r="E1785" s="5" t="s">
        <v>611</v>
      </c>
      <c r="F1785" s="5" t="str">
        <f>VLOOKUP(C1785,'[1]7、重新确认支持的项目列表'!$C:$E,2,FALSE)</f>
        <v>4401963DKZ</v>
      </c>
      <c r="G1785" s="5">
        <f>IFERROR(VLOOKUP(C1785,'[2]企业经营情况表（市场监管局）'!R$1:S$23,2,FALSE),0)</f>
        <v>0</v>
      </c>
      <c r="H1785" s="5">
        <f>VLOOKUP(C1785,'[1]7、重新确认支持的项目列表'!$C:$E,3,FALSE)</f>
        <v>106.96040000000001</v>
      </c>
      <c r="I1785" s="13">
        <v>12800</v>
      </c>
      <c r="J1785" s="19">
        <v>10000</v>
      </c>
      <c r="K1785" s="19">
        <v>12800</v>
      </c>
      <c r="L1785" s="23">
        <v>10000</v>
      </c>
    </row>
    <row r="1786" spans="1:12" ht="24">
      <c r="A1786" s="5">
        <v>1782</v>
      </c>
      <c r="B1786" s="8" t="s">
        <v>618</v>
      </c>
      <c r="C1786" s="7" t="s">
        <v>1356</v>
      </c>
      <c r="D1786" s="7" t="s">
        <v>176</v>
      </c>
      <c r="E1786" s="5" t="s">
        <v>611</v>
      </c>
      <c r="F1786" s="5" t="str">
        <f>VLOOKUP(C1786,'[1]7、重新确认支持的项目列表'!$C:$E,2,FALSE)</f>
        <v>4401963DKZ</v>
      </c>
      <c r="G1786" s="5">
        <f>IFERROR(VLOOKUP(C1786,'[2]企业经营情况表（市场监管局）'!R$1:S$23,2,FALSE),0)</f>
        <v>0</v>
      </c>
      <c r="H1786" s="5">
        <f>VLOOKUP(C1786,'[1]7、重新确认支持的项目列表'!$C:$E,3,FALSE)</f>
        <v>106.96040000000001</v>
      </c>
      <c r="I1786" s="13">
        <v>12800</v>
      </c>
      <c r="J1786" s="19">
        <v>10000</v>
      </c>
      <c r="K1786" s="19">
        <v>12800</v>
      </c>
      <c r="L1786" s="23">
        <v>10000</v>
      </c>
    </row>
    <row r="1787" spans="1:12" ht="24">
      <c r="A1787" s="5">
        <v>1783</v>
      </c>
      <c r="B1787" s="8" t="s">
        <v>624</v>
      </c>
      <c r="C1787" s="7" t="s">
        <v>1357</v>
      </c>
      <c r="D1787" s="7" t="s">
        <v>176</v>
      </c>
      <c r="E1787" s="5" t="s">
        <v>611</v>
      </c>
      <c r="F1787" s="5" t="str">
        <f>VLOOKUP(C1787,'[1]7、重新确认支持的项目列表'!$C:$E,2,FALSE)</f>
        <v>4401960QV5</v>
      </c>
      <c r="G1787" s="5">
        <f>IFERROR(VLOOKUP(C1787,'[2]企业经营情况表（市场监管局）'!R$1:S$23,2,FALSE),0)</f>
        <v>0</v>
      </c>
      <c r="H1787" s="5">
        <f>VLOOKUP(C1787,'[1]7、重新确认支持的项目列表'!$C:$E,3,FALSE)</f>
        <v>0</v>
      </c>
      <c r="I1787" s="13">
        <v>12800</v>
      </c>
      <c r="J1787" s="19">
        <v>10000</v>
      </c>
      <c r="K1787" s="19">
        <v>12800</v>
      </c>
      <c r="L1787" s="23">
        <v>10000</v>
      </c>
    </row>
    <row r="1788" spans="1:12" ht="24">
      <c r="A1788" s="5">
        <v>1784</v>
      </c>
      <c r="B1788" s="8" t="s">
        <v>649</v>
      </c>
      <c r="C1788" s="7" t="s">
        <v>1358</v>
      </c>
      <c r="D1788" s="7" t="s">
        <v>176</v>
      </c>
      <c r="E1788" s="5" t="s">
        <v>611</v>
      </c>
      <c r="F1788" s="5" t="str">
        <f>VLOOKUP(C1788,'[1]7、重新确认支持的项目列表'!$C:$E,2,FALSE)</f>
        <v>无海关代码</v>
      </c>
      <c r="G1788" s="5">
        <f>IFERROR(VLOOKUP(C1788,'[2]企业经营情况表（市场监管局）'!R$1:S$23,2,FALSE),0)</f>
        <v>0</v>
      </c>
      <c r="H1788" s="5">
        <f>VLOOKUP(C1788,'[1]7、重新确认支持的项目列表'!$C:$E,3,FALSE)</f>
        <v>0</v>
      </c>
      <c r="I1788" s="13">
        <v>12800</v>
      </c>
      <c r="J1788" s="19">
        <v>10000</v>
      </c>
      <c r="K1788" s="19">
        <v>12800</v>
      </c>
      <c r="L1788" s="23">
        <v>10000</v>
      </c>
    </row>
    <row r="1789" spans="1:12" ht="24">
      <c r="A1789" s="5">
        <v>1785</v>
      </c>
      <c r="B1789" s="8" t="s">
        <v>615</v>
      </c>
      <c r="C1789" s="7" t="s">
        <v>1359</v>
      </c>
      <c r="D1789" s="7" t="s">
        <v>176</v>
      </c>
      <c r="E1789" s="5" t="s">
        <v>611</v>
      </c>
      <c r="F1789" s="5" t="str">
        <f>VLOOKUP(C1789,'[1]7、重新确认支持的项目列表'!$C:$E,2,FALSE)</f>
        <v>无海关代码</v>
      </c>
      <c r="G1789" s="5">
        <f>IFERROR(VLOOKUP(C1789,'[2]企业经营情况表（市场监管局）'!R$1:S$23,2,FALSE),0)</f>
        <v>0</v>
      </c>
      <c r="H1789" s="5">
        <f>VLOOKUP(C1789,'[1]7、重新确认支持的项目列表'!$C:$E,3,FALSE)</f>
        <v>0</v>
      </c>
      <c r="I1789" s="13">
        <v>12800</v>
      </c>
      <c r="J1789" s="19">
        <v>10000</v>
      </c>
      <c r="K1789" s="19">
        <v>12800</v>
      </c>
      <c r="L1789" s="23">
        <v>10000</v>
      </c>
    </row>
    <row r="1790" spans="1:12" ht="24">
      <c r="A1790" s="5">
        <v>1786</v>
      </c>
      <c r="B1790" s="8" t="s">
        <v>649</v>
      </c>
      <c r="C1790" s="7" t="s">
        <v>1360</v>
      </c>
      <c r="D1790" s="7" t="s">
        <v>176</v>
      </c>
      <c r="E1790" s="5" t="s">
        <v>611</v>
      </c>
      <c r="F1790" s="5" t="str">
        <f>VLOOKUP(C1790,'[1]7、重新确认支持的项目列表'!$C:$E,2,FALSE)</f>
        <v>4401960QAW</v>
      </c>
      <c r="G1790" s="5">
        <f>IFERROR(VLOOKUP(C1790,'[2]企业经营情况表（市场监管局）'!R$1:S$23,2,FALSE),0)</f>
        <v>0</v>
      </c>
      <c r="H1790" s="5">
        <f>VLOOKUP(C1790,'[1]7、重新确认支持的项目列表'!$C:$E,3,FALSE)</f>
        <v>0</v>
      </c>
      <c r="I1790" s="13">
        <v>12800</v>
      </c>
      <c r="J1790" s="19">
        <v>10000</v>
      </c>
      <c r="K1790" s="19">
        <v>12800</v>
      </c>
      <c r="L1790" s="23">
        <v>10000</v>
      </c>
    </row>
    <row r="1791" spans="1:12" ht="24">
      <c r="A1791" s="5">
        <v>1787</v>
      </c>
      <c r="B1791" s="8" t="s">
        <v>618</v>
      </c>
      <c r="C1791" s="7" t="s">
        <v>1361</v>
      </c>
      <c r="D1791" s="7" t="s">
        <v>176</v>
      </c>
      <c r="E1791" s="5" t="s">
        <v>611</v>
      </c>
      <c r="F1791" s="5" t="str">
        <f>VLOOKUP(C1791,'[1]7、重新确认支持的项目列表'!$C:$E,2,FALSE)</f>
        <v>无海关代码</v>
      </c>
      <c r="G1791" s="5">
        <f>IFERROR(VLOOKUP(C1791,'[2]企业经营情况表（市场监管局）'!R$1:S$23,2,FALSE),0)</f>
        <v>0</v>
      </c>
      <c r="H1791" s="5">
        <f>VLOOKUP(C1791,'[1]7、重新确认支持的项目列表'!$C:$E,3,FALSE)</f>
        <v>0</v>
      </c>
      <c r="I1791" s="13">
        <v>12800</v>
      </c>
      <c r="J1791" s="19">
        <v>10000</v>
      </c>
      <c r="K1791" s="19">
        <v>12800</v>
      </c>
      <c r="L1791" s="23">
        <v>10000</v>
      </c>
    </row>
    <row r="1792" spans="1:12" ht="24">
      <c r="A1792" s="5">
        <v>1788</v>
      </c>
      <c r="B1792" s="8" t="s">
        <v>613</v>
      </c>
      <c r="C1792" s="7" t="s">
        <v>1362</v>
      </c>
      <c r="D1792" s="7" t="s">
        <v>176</v>
      </c>
      <c r="E1792" s="5" t="s">
        <v>611</v>
      </c>
      <c r="F1792" s="5" t="str">
        <f>VLOOKUP(C1792,'[1]7、重新确认支持的项目列表'!$C:$E,2,FALSE)</f>
        <v>4401960NF6</v>
      </c>
      <c r="G1792" s="5">
        <f>IFERROR(VLOOKUP(C1792,'[2]企业经营情况表（市场监管局）'!R$1:S$23,2,FALSE),0)</f>
        <v>0</v>
      </c>
      <c r="H1792" s="5">
        <f>VLOOKUP(C1792,'[1]7、重新确认支持的项目列表'!$C:$E,3,FALSE)</f>
        <v>0</v>
      </c>
      <c r="I1792" s="13">
        <v>12800</v>
      </c>
      <c r="J1792" s="19">
        <v>10000</v>
      </c>
      <c r="K1792" s="19">
        <v>12800</v>
      </c>
      <c r="L1792" s="23">
        <v>10000</v>
      </c>
    </row>
    <row r="1793" spans="1:12" ht="24">
      <c r="A1793" s="5">
        <v>1789</v>
      </c>
      <c r="B1793" s="6" t="s">
        <v>844</v>
      </c>
      <c r="C1793" s="7" t="s">
        <v>243</v>
      </c>
      <c r="D1793" s="7" t="s">
        <v>244</v>
      </c>
      <c r="E1793" s="5" t="s">
        <v>611</v>
      </c>
      <c r="F1793" s="5" t="str">
        <f>VLOOKUP(C1793,'[1]7、重新确认支持的项目列表'!$C:$E,2,FALSE)</f>
        <v>440196004U</v>
      </c>
      <c r="G1793" s="5">
        <f>IFERROR(VLOOKUP(C1793,'[2]企业经营情况表（市场监管局）'!R$1:S$23,2,FALSE),0)</f>
        <v>0</v>
      </c>
      <c r="H1793" s="5">
        <v>0</v>
      </c>
      <c r="I1793" s="13">
        <v>13800</v>
      </c>
      <c r="J1793" s="14">
        <v>10000</v>
      </c>
      <c r="K1793" s="14">
        <v>13800</v>
      </c>
      <c r="L1793" s="23">
        <v>10000</v>
      </c>
    </row>
    <row r="1794" spans="1:12">
      <c r="A1794" s="5">
        <v>1790</v>
      </c>
      <c r="B1794" s="6" t="s">
        <v>624</v>
      </c>
      <c r="C1794" s="7" t="s">
        <v>1363</v>
      </c>
      <c r="D1794" s="7" t="s">
        <v>244</v>
      </c>
      <c r="E1794" s="5" t="s">
        <v>611</v>
      </c>
      <c r="F1794" s="5">
        <f>VLOOKUP(C1794,'[1]7、重新确认支持的项目列表'!$C:$E,2,FALSE)</f>
        <v>4401961325</v>
      </c>
      <c r="G1794" s="5">
        <f>IFERROR(VLOOKUP(C1794,'[2]企业经营情况表（市场监管局）'!R$1:S$23,2,FALSE),0)</f>
        <v>0</v>
      </c>
      <c r="H1794" s="5">
        <f>VLOOKUP(C1794,'[1]7、重新确认支持的项目列表'!$C:$E,3,FALSE)</f>
        <v>303.3381</v>
      </c>
      <c r="I1794" s="13">
        <v>12800</v>
      </c>
      <c r="J1794" s="14">
        <v>10000</v>
      </c>
      <c r="K1794" s="14">
        <v>12800</v>
      </c>
      <c r="L1794" s="23">
        <v>10000</v>
      </c>
    </row>
    <row r="1795" spans="1:12" ht="24">
      <c r="A1795" s="5">
        <v>1791</v>
      </c>
      <c r="B1795" s="6" t="s">
        <v>649</v>
      </c>
      <c r="C1795" s="7" t="s">
        <v>1363</v>
      </c>
      <c r="D1795" s="7" t="s">
        <v>244</v>
      </c>
      <c r="E1795" s="5" t="s">
        <v>611</v>
      </c>
      <c r="F1795" s="5">
        <f>VLOOKUP(C1795,'[1]7、重新确认支持的项目列表'!$C:$E,2,FALSE)</f>
        <v>4401961325</v>
      </c>
      <c r="G1795" s="5">
        <f>IFERROR(VLOOKUP(C1795,'[2]企业经营情况表（市场监管局）'!R$1:S$23,2,FALSE),0)</f>
        <v>0</v>
      </c>
      <c r="H1795" s="5">
        <f>VLOOKUP(C1795,'[1]7、重新确认支持的项目列表'!$C:$E,3,FALSE)</f>
        <v>303.3381</v>
      </c>
      <c r="I1795" s="13">
        <v>12800</v>
      </c>
      <c r="J1795" s="14">
        <v>10000</v>
      </c>
      <c r="K1795" s="14">
        <v>12800</v>
      </c>
      <c r="L1795" s="23">
        <v>10000</v>
      </c>
    </row>
    <row r="1796" spans="1:12" ht="24">
      <c r="A1796" s="5">
        <v>1792</v>
      </c>
      <c r="B1796" s="6" t="s">
        <v>622</v>
      </c>
      <c r="C1796" s="7" t="s">
        <v>1364</v>
      </c>
      <c r="D1796" s="7" t="s">
        <v>244</v>
      </c>
      <c r="E1796" s="5" t="s">
        <v>611</v>
      </c>
      <c r="F1796" s="5" t="str">
        <f>VLOOKUP(C1796,'[1]7、重新确认支持的项目列表'!$C:$E,2,FALSE)</f>
        <v>4401960Q1D</v>
      </c>
      <c r="G1796" s="5">
        <f>IFERROR(VLOOKUP(C1796,'[2]企业经营情况表（市场监管局）'!R$1:S$23,2,FALSE),0)</f>
        <v>0</v>
      </c>
      <c r="H1796" s="5">
        <f>VLOOKUP(C1796,'[1]7、重新确认支持的项目列表'!$C:$E,3,FALSE)</f>
        <v>0</v>
      </c>
      <c r="I1796" s="13">
        <v>12800</v>
      </c>
      <c r="J1796" s="14">
        <v>10000</v>
      </c>
      <c r="K1796" s="14">
        <v>12800</v>
      </c>
      <c r="L1796" s="23">
        <v>10000</v>
      </c>
    </row>
    <row r="1797" spans="1:12" ht="24">
      <c r="A1797" s="5">
        <v>1793</v>
      </c>
      <c r="B1797" s="6" t="s">
        <v>622</v>
      </c>
      <c r="C1797" s="7" t="s">
        <v>1365</v>
      </c>
      <c r="D1797" s="7" t="s">
        <v>244</v>
      </c>
      <c r="E1797" s="5" t="s">
        <v>611</v>
      </c>
      <c r="F1797" s="5" t="str">
        <f>VLOOKUP(C1797,'[1]7、重新确认支持的项目列表'!$C:$E,2,FALSE)</f>
        <v>4401960FC1</v>
      </c>
      <c r="G1797" s="5">
        <f>IFERROR(VLOOKUP(C1797,'[2]企业经营情况表（市场监管局）'!R$1:S$23,2,FALSE),0)</f>
        <v>0</v>
      </c>
      <c r="H1797" s="5">
        <f>VLOOKUP(C1797,'[1]7、重新确认支持的项目列表'!$C:$E,3,FALSE)</f>
        <v>1144.8008</v>
      </c>
      <c r="I1797" s="13">
        <v>12800</v>
      </c>
      <c r="J1797" s="14">
        <v>10000</v>
      </c>
      <c r="K1797" s="14">
        <v>12800</v>
      </c>
      <c r="L1797" s="23">
        <v>10000</v>
      </c>
    </row>
    <row r="1798" spans="1:12" ht="24">
      <c r="A1798" s="5">
        <v>1794</v>
      </c>
      <c r="B1798" s="6" t="s">
        <v>624</v>
      </c>
      <c r="C1798" s="7" t="s">
        <v>1365</v>
      </c>
      <c r="D1798" s="7" t="s">
        <v>244</v>
      </c>
      <c r="E1798" s="5" t="s">
        <v>611</v>
      </c>
      <c r="F1798" s="5" t="str">
        <f>VLOOKUP(C1798,'[1]7、重新确认支持的项目列表'!$C:$E,2,FALSE)</f>
        <v>4401960FC1</v>
      </c>
      <c r="G1798" s="5">
        <f>IFERROR(VLOOKUP(C1798,'[2]企业经营情况表（市场监管局）'!R$1:S$23,2,FALSE),0)</f>
        <v>0</v>
      </c>
      <c r="H1798" s="5">
        <f>VLOOKUP(C1798,'[1]7、重新确认支持的项目列表'!$C:$E,3,FALSE)</f>
        <v>1144.8008</v>
      </c>
      <c r="I1798" s="13">
        <v>12800</v>
      </c>
      <c r="J1798" s="14">
        <v>10000</v>
      </c>
      <c r="K1798" s="14">
        <v>12800</v>
      </c>
      <c r="L1798" s="23">
        <v>10000</v>
      </c>
    </row>
    <row r="1799" spans="1:12" ht="24">
      <c r="A1799" s="5">
        <v>1795</v>
      </c>
      <c r="B1799" s="6" t="s">
        <v>613</v>
      </c>
      <c r="C1799" s="7" t="s">
        <v>1365</v>
      </c>
      <c r="D1799" s="7" t="s">
        <v>244</v>
      </c>
      <c r="E1799" s="5" t="s">
        <v>611</v>
      </c>
      <c r="F1799" s="5" t="str">
        <f>VLOOKUP(C1799,'[1]7、重新确认支持的项目列表'!$C:$E,2,FALSE)</f>
        <v>4401960FC1</v>
      </c>
      <c r="G1799" s="5">
        <f>IFERROR(VLOOKUP(C1799,'[2]企业经营情况表（市场监管局）'!R$1:S$23,2,FALSE),0)</f>
        <v>0</v>
      </c>
      <c r="H1799" s="5">
        <f>VLOOKUP(C1799,'[1]7、重新确认支持的项目列表'!$C:$E,3,FALSE)</f>
        <v>1144.8008</v>
      </c>
      <c r="I1799" s="13">
        <v>12800</v>
      </c>
      <c r="J1799" s="14">
        <v>10000</v>
      </c>
      <c r="K1799" s="14">
        <v>12800</v>
      </c>
      <c r="L1799" s="23">
        <v>10000</v>
      </c>
    </row>
    <row r="1800" spans="1:12" ht="24">
      <c r="A1800" s="5">
        <v>1796</v>
      </c>
      <c r="B1800" s="6" t="s">
        <v>615</v>
      </c>
      <c r="C1800" s="7" t="s">
        <v>1366</v>
      </c>
      <c r="D1800" s="7" t="s">
        <v>244</v>
      </c>
      <c r="E1800" s="5" t="s">
        <v>611</v>
      </c>
      <c r="F1800" s="5" t="str">
        <f>VLOOKUP(C1800,'[1]7、重新确认支持的项目列表'!$C:$E,2,FALSE)</f>
        <v>4401960H3K</v>
      </c>
      <c r="G1800" s="5">
        <f>IFERROR(VLOOKUP(C1800,'[2]企业经营情况表（市场监管局）'!R$1:S$23,2,FALSE),0)</f>
        <v>0</v>
      </c>
      <c r="H1800" s="5">
        <f>VLOOKUP(C1800,'[1]7、重新确认支持的项目列表'!$C:$E,3,FALSE)</f>
        <v>162.5213</v>
      </c>
      <c r="I1800" s="13">
        <v>12800</v>
      </c>
      <c r="J1800" s="14">
        <v>10000</v>
      </c>
      <c r="K1800" s="14">
        <v>12800</v>
      </c>
      <c r="L1800" s="23">
        <v>10000</v>
      </c>
    </row>
    <row r="1801" spans="1:12" ht="24">
      <c r="A1801" s="5">
        <v>1797</v>
      </c>
      <c r="B1801" s="6" t="s">
        <v>665</v>
      </c>
      <c r="C1801" s="7" t="s">
        <v>1366</v>
      </c>
      <c r="D1801" s="7" t="s">
        <v>244</v>
      </c>
      <c r="E1801" s="5" t="s">
        <v>611</v>
      </c>
      <c r="F1801" s="5" t="str">
        <f>VLOOKUP(C1801,'[1]7、重新确认支持的项目列表'!$C:$E,2,FALSE)</f>
        <v>4401960H3K</v>
      </c>
      <c r="G1801" s="5">
        <f>IFERROR(VLOOKUP(C1801,'[2]企业经营情况表（市场监管局）'!R$1:S$23,2,FALSE),0)</f>
        <v>0</v>
      </c>
      <c r="H1801" s="5">
        <f>VLOOKUP(C1801,'[1]7、重新确认支持的项目列表'!$C:$E,3,FALSE)</f>
        <v>162.5213</v>
      </c>
      <c r="I1801" s="13">
        <v>12800</v>
      </c>
      <c r="J1801" s="14">
        <v>10000</v>
      </c>
      <c r="K1801" s="14">
        <v>12800</v>
      </c>
      <c r="L1801" s="23">
        <v>10000</v>
      </c>
    </row>
    <row r="1802" spans="1:12" ht="24">
      <c r="A1802" s="5">
        <v>1798</v>
      </c>
      <c r="B1802" s="6" t="s">
        <v>624</v>
      </c>
      <c r="C1802" s="7" t="s">
        <v>1366</v>
      </c>
      <c r="D1802" s="7" t="s">
        <v>244</v>
      </c>
      <c r="E1802" s="5" t="s">
        <v>611</v>
      </c>
      <c r="F1802" s="5" t="str">
        <f>VLOOKUP(C1802,'[1]7、重新确认支持的项目列表'!$C:$E,2,FALSE)</f>
        <v>4401960H3K</v>
      </c>
      <c r="G1802" s="5">
        <f>IFERROR(VLOOKUP(C1802,'[2]企业经营情况表（市场监管局）'!R$1:S$23,2,FALSE),0)</f>
        <v>0</v>
      </c>
      <c r="H1802" s="5">
        <f>VLOOKUP(C1802,'[1]7、重新确认支持的项目列表'!$C:$E,3,FALSE)</f>
        <v>162.5213</v>
      </c>
      <c r="I1802" s="13">
        <v>12800</v>
      </c>
      <c r="J1802" s="14">
        <v>10000</v>
      </c>
      <c r="K1802" s="14">
        <v>12800</v>
      </c>
      <c r="L1802" s="23">
        <v>10000</v>
      </c>
    </row>
    <row r="1803" spans="1:12" ht="24">
      <c r="A1803" s="5">
        <v>1799</v>
      </c>
      <c r="B1803" s="6" t="s">
        <v>685</v>
      </c>
      <c r="C1803" s="7" t="s">
        <v>516</v>
      </c>
      <c r="D1803" s="7" t="s">
        <v>244</v>
      </c>
      <c r="E1803" s="5" t="s">
        <v>611</v>
      </c>
      <c r="F1803" s="5" t="str">
        <f>VLOOKUP(C1803,'[1]7、重新确认支持的项目列表'!$C:$E,2,FALSE)</f>
        <v>4401963JJF</v>
      </c>
      <c r="G1803" s="5">
        <f>IFERROR(VLOOKUP(C1803,'[2]企业经营情况表（市场监管局）'!R$1:S$23,2,FALSE),0)</f>
        <v>0</v>
      </c>
      <c r="H1803" s="5">
        <f>VLOOKUP(C1803,'[1]7、重新确认支持的项目列表'!$C:$E,3,FALSE)</f>
        <v>14.929</v>
      </c>
      <c r="I1803" s="13">
        <v>16800</v>
      </c>
      <c r="J1803" s="14">
        <v>10000</v>
      </c>
      <c r="K1803" s="14">
        <v>13800</v>
      </c>
      <c r="L1803" s="23">
        <v>10000</v>
      </c>
    </row>
    <row r="1804" spans="1:12" ht="24">
      <c r="A1804" s="5">
        <v>1800</v>
      </c>
      <c r="B1804" s="6" t="s">
        <v>794</v>
      </c>
      <c r="C1804" s="7" t="s">
        <v>516</v>
      </c>
      <c r="D1804" s="7" t="s">
        <v>244</v>
      </c>
      <c r="E1804" s="5" t="s">
        <v>611</v>
      </c>
      <c r="F1804" s="5" t="str">
        <f>VLOOKUP(C1804,'[1]7、重新确认支持的项目列表'!$C:$E,2,FALSE)</f>
        <v>4401963JJF</v>
      </c>
      <c r="G1804" s="5">
        <f>IFERROR(VLOOKUP(C1804,'[2]企业经营情况表（市场监管局）'!R$1:S$23,2,FALSE),0)</f>
        <v>0</v>
      </c>
      <c r="H1804" s="5">
        <f>VLOOKUP(C1804,'[1]7、重新确认支持的项目列表'!$C:$E,3,FALSE)</f>
        <v>14.929</v>
      </c>
      <c r="I1804" s="13">
        <v>22000</v>
      </c>
      <c r="J1804" s="14">
        <v>10000</v>
      </c>
      <c r="K1804" s="14">
        <v>22000</v>
      </c>
      <c r="L1804" s="23">
        <v>10000</v>
      </c>
    </row>
    <row r="1805" spans="1:12">
      <c r="A1805" s="5">
        <v>1801</v>
      </c>
      <c r="B1805" s="6" t="s">
        <v>627</v>
      </c>
      <c r="C1805" s="7" t="s">
        <v>1367</v>
      </c>
      <c r="D1805" s="7" t="s">
        <v>244</v>
      </c>
      <c r="E1805" s="5" t="s">
        <v>611</v>
      </c>
      <c r="F1805" s="5">
        <f>VLOOKUP(C1805,'[1]7、重新确认支持的项目列表'!$C:$E,2,FALSE)</f>
        <v>4401961411</v>
      </c>
      <c r="G1805" s="5">
        <f>IFERROR(VLOOKUP(C1805,'[2]企业经营情况表（市场监管局）'!R$1:S$23,2,FALSE),0)</f>
        <v>0</v>
      </c>
      <c r="H1805" s="5">
        <f>VLOOKUP(C1805,'[1]7、重新确认支持的项目列表'!$C:$E,3,FALSE)</f>
        <v>812.16800000000001</v>
      </c>
      <c r="I1805" s="13">
        <v>12800</v>
      </c>
      <c r="J1805" s="14">
        <v>10000</v>
      </c>
      <c r="K1805" s="14">
        <v>12800</v>
      </c>
      <c r="L1805" s="23">
        <v>10000</v>
      </c>
    </row>
    <row r="1806" spans="1:12">
      <c r="A1806" s="5">
        <v>1802</v>
      </c>
      <c r="B1806" s="6" t="s">
        <v>624</v>
      </c>
      <c r="C1806" s="7" t="s">
        <v>1367</v>
      </c>
      <c r="D1806" s="7" t="s">
        <v>244</v>
      </c>
      <c r="E1806" s="5" t="s">
        <v>611</v>
      </c>
      <c r="F1806" s="5">
        <f>VLOOKUP(C1806,'[1]7、重新确认支持的项目列表'!$C:$E,2,FALSE)</f>
        <v>4401961411</v>
      </c>
      <c r="G1806" s="5">
        <f>IFERROR(VLOOKUP(C1806,'[2]企业经营情况表（市场监管局）'!R$1:S$23,2,FALSE),0)</f>
        <v>0</v>
      </c>
      <c r="H1806" s="5">
        <f>VLOOKUP(C1806,'[1]7、重新确认支持的项目列表'!$C:$E,3,FALSE)</f>
        <v>812.16800000000001</v>
      </c>
      <c r="I1806" s="13">
        <v>12800</v>
      </c>
      <c r="J1806" s="14">
        <v>10000</v>
      </c>
      <c r="K1806" s="14">
        <v>12800</v>
      </c>
      <c r="L1806" s="23">
        <v>10000</v>
      </c>
    </row>
    <row r="1807" spans="1:12" ht="24">
      <c r="A1807" s="5">
        <v>1803</v>
      </c>
      <c r="B1807" s="6" t="s">
        <v>615</v>
      </c>
      <c r="C1807" s="7" t="s">
        <v>1368</v>
      </c>
      <c r="D1807" s="7" t="s">
        <v>244</v>
      </c>
      <c r="E1807" s="5" t="s">
        <v>611</v>
      </c>
      <c r="F1807" s="5" t="str">
        <f>VLOOKUP(C1807,'[1]7、重新确认支持的项目列表'!$C:$E,2,FALSE)</f>
        <v>44019609P2</v>
      </c>
      <c r="G1807" s="5">
        <f>IFERROR(VLOOKUP(C1807,'[2]企业经营情况表（市场监管局）'!R$1:S$23,2,FALSE),0)</f>
        <v>0</v>
      </c>
      <c r="H1807" s="5">
        <f>VLOOKUP(C1807,'[1]7、重新确认支持的项目列表'!$C:$E,3,FALSE)</f>
        <v>14.3805</v>
      </c>
      <c r="I1807" s="13">
        <v>12800</v>
      </c>
      <c r="J1807" s="14">
        <v>10000</v>
      </c>
      <c r="K1807" s="14">
        <v>12800</v>
      </c>
      <c r="L1807" s="23">
        <v>10000</v>
      </c>
    </row>
    <row r="1808" spans="1:12" ht="24">
      <c r="A1808" s="5">
        <v>1804</v>
      </c>
      <c r="B1808" s="6" t="s">
        <v>624</v>
      </c>
      <c r="C1808" s="7" t="s">
        <v>1368</v>
      </c>
      <c r="D1808" s="7" t="s">
        <v>244</v>
      </c>
      <c r="E1808" s="5" t="s">
        <v>611</v>
      </c>
      <c r="F1808" s="5" t="str">
        <f>VLOOKUP(C1808,'[1]7、重新确认支持的项目列表'!$C:$E,2,FALSE)</f>
        <v>44019609P2</v>
      </c>
      <c r="G1808" s="5">
        <f>IFERROR(VLOOKUP(C1808,'[2]企业经营情况表（市场监管局）'!R$1:S$23,2,FALSE),0)</f>
        <v>0</v>
      </c>
      <c r="H1808" s="5">
        <f>VLOOKUP(C1808,'[1]7、重新确认支持的项目列表'!$C:$E,3,FALSE)</f>
        <v>14.3805</v>
      </c>
      <c r="I1808" s="13">
        <v>12800</v>
      </c>
      <c r="J1808" s="14">
        <v>10000</v>
      </c>
      <c r="K1808" s="14">
        <v>12800</v>
      </c>
      <c r="L1808" s="23">
        <v>10000</v>
      </c>
    </row>
    <row r="1809" spans="1:12" ht="24">
      <c r="A1809" s="5">
        <v>1805</v>
      </c>
      <c r="B1809" s="6" t="s">
        <v>951</v>
      </c>
      <c r="C1809" s="7" t="s">
        <v>1369</v>
      </c>
      <c r="D1809" s="7" t="s">
        <v>244</v>
      </c>
      <c r="E1809" s="5" t="s">
        <v>611</v>
      </c>
      <c r="F1809" s="5" t="str">
        <f>VLOOKUP(C1809,'[1]7、重新确认支持的项目列表'!$C:$E,2,FALSE)</f>
        <v>4401960GVG</v>
      </c>
      <c r="G1809" s="5">
        <f>IFERROR(VLOOKUP(C1809,'[2]企业经营情况表（市场监管局）'!R$1:S$23,2,FALSE),0)</f>
        <v>0</v>
      </c>
      <c r="H1809" s="5">
        <f>VLOOKUP(C1809,'[1]7、重新确认支持的项目列表'!$C:$E,3,FALSE)</f>
        <v>0</v>
      </c>
      <c r="I1809" s="13">
        <v>12400</v>
      </c>
      <c r="J1809" s="14">
        <v>9920</v>
      </c>
      <c r="K1809" s="14">
        <v>12400</v>
      </c>
      <c r="L1809" s="23">
        <v>9920</v>
      </c>
    </row>
    <row r="1810" spans="1:12" ht="24">
      <c r="A1810" s="5">
        <v>1806</v>
      </c>
      <c r="B1810" s="6" t="s">
        <v>951</v>
      </c>
      <c r="C1810" s="7" t="s">
        <v>1370</v>
      </c>
      <c r="D1810" s="7" t="s">
        <v>244</v>
      </c>
      <c r="E1810" s="5" t="s">
        <v>611</v>
      </c>
      <c r="F1810" s="5" t="str">
        <f>VLOOKUP(C1810,'[1]7、重新确认支持的项目列表'!$C:$E,2,FALSE)</f>
        <v>44019609FH</v>
      </c>
      <c r="G1810" s="5">
        <f>IFERROR(VLOOKUP(C1810,'[2]企业经营情况表（市场监管局）'!R$1:S$23,2,FALSE),0)</f>
        <v>0</v>
      </c>
      <c r="H1810" s="5">
        <f>VLOOKUP(C1810,'[1]7、重新确认支持的项目列表'!$C:$E,3,FALSE)</f>
        <v>4334.9537</v>
      </c>
      <c r="I1810" s="13">
        <v>12400</v>
      </c>
      <c r="J1810" s="14">
        <v>9920</v>
      </c>
      <c r="K1810" s="14">
        <v>12400</v>
      </c>
      <c r="L1810" s="23">
        <v>9920</v>
      </c>
    </row>
    <row r="1811" spans="1:12" ht="24">
      <c r="A1811" s="5">
        <v>1807</v>
      </c>
      <c r="B1811" s="6" t="s">
        <v>951</v>
      </c>
      <c r="C1811" s="7" t="s">
        <v>1371</v>
      </c>
      <c r="D1811" s="7" t="s">
        <v>244</v>
      </c>
      <c r="E1811" s="5" t="s">
        <v>611</v>
      </c>
      <c r="F1811" s="5">
        <f>VLOOKUP(C1811,'[1]7、重新确认支持的项目列表'!$C:$E,2,FALSE)</f>
        <v>4401961918</v>
      </c>
      <c r="G1811" s="5">
        <f>IFERROR(VLOOKUP(C1811,'[2]企业经营情况表（市场监管局）'!R$1:S$23,2,FALSE),0)</f>
        <v>0</v>
      </c>
      <c r="H1811" s="5">
        <f>VLOOKUP(C1811,'[1]7、重新确认支持的项目列表'!$C:$E,3,FALSE)</f>
        <v>9935.4809000000005</v>
      </c>
      <c r="I1811" s="13">
        <v>12400</v>
      </c>
      <c r="J1811" s="14">
        <v>10000</v>
      </c>
      <c r="K1811" s="14">
        <v>12400</v>
      </c>
      <c r="L1811" s="23">
        <v>9920</v>
      </c>
    </row>
    <row r="1812" spans="1:12" ht="24">
      <c r="A1812" s="5">
        <v>1808</v>
      </c>
      <c r="B1812" s="6" t="s">
        <v>624</v>
      </c>
      <c r="C1812" s="7" t="s">
        <v>1372</v>
      </c>
      <c r="D1812" s="7" t="s">
        <v>244</v>
      </c>
      <c r="E1812" s="5" t="s">
        <v>611</v>
      </c>
      <c r="F1812" s="5" t="str">
        <f>VLOOKUP(C1812,'[1]7、重新确认支持的项目列表'!$C:$E,2,FALSE)</f>
        <v>4401960RD7</v>
      </c>
      <c r="G1812" s="5">
        <f>IFERROR(VLOOKUP(C1812,'[2]企业经营情况表（市场监管局）'!R$1:S$23,2,FALSE),0)</f>
        <v>0</v>
      </c>
      <c r="H1812" s="5">
        <f>VLOOKUP(C1812,'[1]7、重新确认支持的项目列表'!$C:$E,3,FALSE)</f>
        <v>0</v>
      </c>
      <c r="I1812" s="13">
        <v>12800</v>
      </c>
      <c r="J1812" s="14">
        <v>10000</v>
      </c>
      <c r="K1812" s="14">
        <v>12800</v>
      </c>
      <c r="L1812" s="23">
        <v>10000</v>
      </c>
    </row>
    <row r="1813" spans="1:12" ht="24">
      <c r="A1813" s="5">
        <v>1809</v>
      </c>
      <c r="B1813" s="6" t="s">
        <v>944</v>
      </c>
      <c r="C1813" s="7" t="s">
        <v>1373</v>
      </c>
      <c r="D1813" s="7" t="s">
        <v>244</v>
      </c>
      <c r="E1813" s="5" t="s">
        <v>611</v>
      </c>
      <c r="F1813" s="5">
        <f>VLOOKUP(C1813,'[1]7、重新确认支持的项目列表'!$C:$E,2,FALSE)</f>
        <v>4401961140</v>
      </c>
      <c r="G1813" s="5">
        <f>IFERROR(VLOOKUP(C1813,'[2]企业经营情况表（市场监管局）'!R$1:S$23,2,FALSE),0)</f>
        <v>0</v>
      </c>
      <c r="H1813" s="5">
        <f>VLOOKUP(C1813,'[1]7、重新确认支持的项目列表'!$C:$E,3,FALSE)</f>
        <v>11404.327300000001</v>
      </c>
      <c r="I1813" s="13">
        <v>36800</v>
      </c>
      <c r="J1813" s="14">
        <v>10000</v>
      </c>
      <c r="K1813" s="14">
        <v>33800</v>
      </c>
      <c r="L1813" s="23">
        <v>10000</v>
      </c>
    </row>
    <row r="1814" spans="1:12" ht="24">
      <c r="A1814" s="5">
        <v>1810</v>
      </c>
      <c r="B1814" s="6" t="s">
        <v>615</v>
      </c>
      <c r="C1814" s="7" t="s">
        <v>1374</v>
      </c>
      <c r="D1814" s="7" t="s">
        <v>244</v>
      </c>
      <c r="E1814" s="5" t="s">
        <v>611</v>
      </c>
      <c r="F1814" s="5" t="str">
        <f>VLOOKUP(C1814,'[1]7、重新确认支持的项目列表'!$C:$E,2,FALSE)</f>
        <v>4401960MM6</v>
      </c>
      <c r="G1814" s="5">
        <f>IFERROR(VLOOKUP(C1814,'[2]企业经营情况表（市场监管局）'!R$1:S$23,2,FALSE),0)</f>
        <v>0</v>
      </c>
      <c r="H1814" s="5">
        <f>VLOOKUP(C1814,'[1]7、重新确认支持的项目列表'!$C:$E,3,FALSE)</f>
        <v>347.09820000000002</v>
      </c>
      <c r="I1814" s="13">
        <v>12800</v>
      </c>
      <c r="J1814" s="14">
        <v>10000</v>
      </c>
      <c r="K1814" s="14">
        <v>12800</v>
      </c>
      <c r="L1814" s="23">
        <v>10000</v>
      </c>
    </row>
    <row r="1815" spans="1:12" ht="24">
      <c r="A1815" s="5">
        <v>1811</v>
      </c>
      <c r="B1815" s="6" t="s">
        <v>622</v>
      </c>
      <c r="C1815" s="7" t="s">
        <v>1374</v>
      </c>
      <c r="D1815" s="7" t="s">
        <v>244</v>
      </c>
      <c r="E1815" s="5" t="s">
        <v>611</v>
      </c>
      <c r="F1815" s="5" t="str">
        <f>VLOOKUP(C1815,'[1]7、重新确认支持的项目列表'!$C:$E,2,FALSE)</f>
        <v>4401960MM6</v>
      </c>
      <c r="G1815" s="5">
        <f>IFERROR(VLOOKUP(C1815,'[2]企业经营情况表（市场监管局）'!R$1:S$23,2,FALSE),0)</f>
        <v>0</v>
      </c>
      <c r="H1815" s="5">
        <f>VLOOKUP(C1815,'[1]7、重新确认支持的项目列表'!$C:$E,3,FALSE)</f>
        <v>347.09820000000002</v>
      </c>
      <c r="I1815" s="13">
        <v>12800</v>
      </c>
      <c r="J1815" s="14">
        <v>10000</v>
      </c>
      <c r="K1815" s="14">
        <v>12800</v>
      </c>
      <c r="L1815" s="23">
        <v>10000</v>
      </c>
    </row>
    <row r="1816" spans="1:12" ht="24">
      <c r="A1816" s="5">
        <v>1812</v>
      </c>
      <c r="B1816" s="6" t="s">
        <v>624</v>
      </c>
      <c r="C1816" s="7" t="s">
        <v>1374</v>
      </c>
      <c r="D1816" s="7" t="s">
        <v>244</v>
      </c>
      <c r="E1816" s="5" t="s">
        <v>611</v>
      </c>
      <c r="F1816" s="5" t="str">
        <f>VLOOKUP(C1816,'[1]7、重新确认支持的项目列表'!$C:$E,2,FALSE)</f>
        <v>4401960MM6</v>
      </c>
      <c r="G1816" s="5">
        <f>IFERROR(VLOOKUP(C1816,'[2]企业经营情况表（市场监管局）'!R$1:S$23,2,FALSE),0)</f>
        <v>0</v>
      </c>
      <c r="H1816" s="5">
        <f>VLOOKUP(C1816,'[1]7、重新确认支持的项目列表'!$C:$E,3,FALSE)</f>
        <v>347.09820000000002</v>
      </c>
      <c r="I1816" s="13">
        <v>12800</v>
      </c>
      <c r="J1816" s="14">
        <v>10000</v>
      </c>
      <c r="K1816" s="14">
        <v>12800</v>
      </c>
      <c r="L1816" s="23">
        <v>10000</v>
      </c>
    </row>
    <row r="1817" spans="1:12" ht="24">
      <c r="A1817" s="5">
        <v>1813</v>
      </c>
      <c r="B1817" s="6" t="s">
        <v>665</v>
      </c>
      <c r="C1817" s="7" t="s">
        <v>1375</v>
      </c>
      <c r="D1817" s="7" t="s">
        <v>244</v>
      </c>
      <c r="E1817" s="5" t="s">
        <v>611</v>
      </c>
      <c r="F1817" s="5" t="str">
        <f>VLOOKUP(C1817,'[1]7、重新确认支持的项目列表'!$C:$E,2,FALSE)</f>
        <v>44019609L8</v>
      </c>
      <c r="G1817" s="5">
        <f>IFERROR(VLOOKUP(C1817,'[2]企业经营情况表（市场监管局）'!R$1:S$23,2,FALSE),0)</f>
        <v>0</v>
      </c>
      <c r="H1817" s="5">
        <f>VLOOKUP(C1817,'[1]7、重新确认支持的项目列表'!$C:$E,3,FALSE)</f>
        <v>0</v>
      </c>
      <c r="I1817" s="13">
        <v>12800</v>
      </c>
      <c r="J1817" s="14">
        <v>10000</v>
      </c>
      <c r="K1817" s="14">
        <v>12800</v>
      </c>
      <c r="L1817" s="23">
        <v>10000</v>
      </c>
    </row>
    <row r="1818" spans="1:12" ht="24">
      <c r="A1818" s="5">
        <v>1814</v>
      </c>
      <c r="B1818" s="6" t="s">
        <v>944</v>
      </c>
      <c r="C1818" s="7" t="s">
        <v>1376</v>
      </c>
      <c r="D1818" s="7" t="s">
        <v>244</v>
      </c>
      <c r="E1818" s="5" t="s">
        <v>611</v>
      </c>
      <c r="F1818" s="5" t="str">
        <f>VLOOKUP(C1818,'[1]7、重新确认支持的项目列表'!$C:$E,2,FALSE)</f>
        <v>4401960HPX</v>
      </c>
      <c r="G1818" s="5">
        <f>IFERROR(VLOOKUP(C1818,'[2]企业经营情况表（市场监管局）'!R$1:S$23,2,FALSE),0)</f>
        <v>0</v>
      </c>
      <c r="H1818" s="5">
        <f>VLOOKUP(C1818,'[1]7、重新确认支持的项目列表'!$C:$E,3,FALSE)</f>
        <v>1030.6867</v>
      </c>
      <c r="I1818" s="13">
        <v>33800</v>
      </c>
      <c r="J1818" s="14">
        <v>10000</v>
      </c>
      <c r="K1818" s="14">
        <v>30800</v>
      </c>
      <c r="L1818" s="23">
        <v>10000</v>
      </c>
    </row>
    <row r="1819" spans="1:12" ht="24">
      <c r="A1819" s="5">
        <v>1815</v>
      </c>
      <c r="B1819" s="6" t="s">
        <v>670</v>
      </c>
      <c r="C1819" s="7" t="s">
        <v>1376</v>
      </c>
      <c r="D1819" s="7" t="s">
        <v>244</v>
      </c>
      <c r="E1819" s="5" t="s">
        <v>611</v>
      </c>
      <c r="F1819" s="5" t="str">
        <f>VLOOKUP(C1819,'[1]7、重新确认支持的项目列表'!$C:$E,2,FALSE)</f>
        <v>4401960HPX</v>
      </c>
      <c r="G1819" s="5">
        <f>IFERROR(VLOOKUP(C1819,'[2]企业经营情况表（市场监管局）'!R$1:S$23,2,FALSE),0)</f>
        <v>0</v>
      </c>
      <c r="H1819" s="5">
        <f>VLOOKUP(C1819,'[1]7、重新确认支持的项目列表'!$C:$E,3,FALSE)</f>
        <v>1030.6867</v>
      </c>
      <c r="I1819" s="13">
        <v>36800</v>
      </c>
      <c r="J1819" s="14">
        <v>10000</v>
      </c>
      <c r="K1819" s="14">
        <v>33800</v>
      </c>
      <c r="L1819" s="23">
        <v>10000</v>
      </c>
    </row>
    <row r="1820" spans="1:12" ht="24">
      <c r="A1820" s="5">
        <v>1816</v>
      </c>
      <c r="B1820" s="6" t="s">
        <v>751</v>
      </c>
      <c r="C1820" s="7" t="s">
        <v>1376</v>
      </c>
      <c r="D1820" s="7" t="s">
        <v>244</v>
      </c>
      <c r="E1820" s="5" t="s">
        <v>611</v>
      </c>
      <c r="F1820" s="5" t="str">
        <f>VLOOKUP(C1820,'[1]7、重新确认支持的项目列表'!$C:$E,2,FALSE)</f>
        <v>4401960HPX</v>
      </c>
      <c r="G1820" s="5">
        <f>IFERROR(VLOOKUP(C1820,'[2]企业经营情况表（市场监管局）'!R$1:S$23,2,FALSE),0)</f>
        <v>0</v>
      </c>
      <c r="H1820" s="5">
        <f>VLOOKUP(C1820,'[1]7、重新确认支持的项目列表'!$C:$E,3,FALSE)</f>
        <v>1030.6867</v>
      </c>
      <c r="I1820" s="13">
        <v>36800</v>
      </c>
      <c r="J1820" s="14">
        <v>10000</v>
      </c>
      <c r="K1820" s="14">
        <v>33800</v>
      </c>
      <c r="L1820" s="23">
        <v>10000</v>
      </c>
    </row>
    <row r="1821" spans="1:12" ht="24">
      <c r="A1821" s="5">
        <v>1817</v>
      </c>
      <c r="B1821" s="6" t="s">
        <v>709</v>
      </c>
      <c r="C1821" s="7" t="s">
        <v>248</v>
      </c>
      <c r="D1821" s="7" t="s">
        <v>244</v>
      </c>
      <c r="E1821" s="5" t="s">
        <v>611</v>
      </c>
      <c r="F1821" s="5">
        <f>VLOOKUP(C1821,'[1]7、重新确认支持的项目列表'!$C:$E,2,FALSE)</f>
        <v>4401961798</v>
      </c>
      <c r="G1821" s="5">
        <f>IFERROR(VLOOKUP(C1821,'[2]企业经营情况表（市场监管局）'!R$1:S$23,2,FALSE),0)</f>
        <v>0</v>
      </c>
      <c r="H1821" s="5">
        <f>VLOOKUP(C1821,'[1]7、重新确认支持的项目列表'!$C:$E,3,FALSE)</f>
        <v>11399.8099</v>
      </c>
      <c r="I1821" s="13">
        <v>10000</v>
      </c>
      <c r="J1821" s="14">
        <v>8000</v>
      </c>
      <c r="K1821" s="14">
        <v>10000</v>
      </c>
      <c r="L1821" s="23">
        <v>8000</v>
      </c>
    </row>
    <row r="1822" spans="1:12" ht="24">
      <c r="A1822" s="5">
        <v>1818</v>
      </c>
      <c r="B1822" s="6" t="s">
        <v>618</v>
      </c>
      <c r="C1822" s="7" t="s">
        <v>1377</v>
      </c>
      <c r="D1822" s="7" t="s">
        <v>244</v>
      </c>
      <c r="E1822" s="5" t="s">
        <v>611</v>
      </c>
      <c r="F1822" s="5" t="str">
        <f>VLOOKUP(C1822,'[1]7、重新确认支持的项目列表'!$C:$E,2,FALSE)</f>
        <v>4401960EE0</v>
      </c>
      <c r="G1822" s="5">
        <f>IFERROR(VLOOKUP(C1822,'[2]企业经营情况表（市场监管局）'!R$1:S$23,2,FALSE),0)</f>
        <v>0</v>
      </c>
      <c r="H1822" s="5">
        <f>VLOOKUP(C1822,'[1]7、重新确认支持的项目列表'!$C:$E,3,FALSE)</f>
        <v>125.1319</v>
      </c>
      <c r="I1822" s="13">
        <v>12800</v>
      </c>
      <c r="J1822" s="14">
        <v>10000</v>
      </c>
      <c r="K1822" s="14">
        <v>12800</v>
      </c>
      <c r="L1822" s="23">
        <v>10000</v>
      </c>
    </row>
    <row r="1823" spans="1:12" ht="24">
      <c r="A1823" s="5">
        <v>1819</v>
      </c>
      <c r="B1823" s="6" t="s">
        <v>649</v>
      </c>
      <c r="C1823" s="7" t="s">
        <v>1377</v>
      </c>
      <c r="D1823" s="7" t="s">
        <v>244</v>
      </c>
      <c r="E1823" s="5" t="s">
        <v>611</v>
      </c>
      <c r="F1823" s="5" t="str">
        <f>VLOOKUP(C1823,'[1]7、重新确认支持的项目列表'!$C:$E,2,FALSE)</f>
        <v>4401960EE0</v>
      </c>
      <c r="G1823" s="5">
        <f>IFERROR(VLOOKUP(C1823,'[2]企业经营情况表（市场监管局）'!R$1:S$23,2,FALSE),0)</f>
        <v>0</v>
      </c>
      <c r="H1823" s="5">
        <f>VLOOKUP(C1823,'[1]7、重新确认支持的项目列表'!$C:$E,3,FALSE)</f>
        <v>125.1319</v>
      </c>
      <c r="I1823" s="13">
        <v>12800</v>
      </c>
      <c r="J1823" s="14">
        <v>10000</v>
      </c>
      <c r="K1823" s="14">
        <v>12800</v>
      </c>
      <c r="L1823" s="23">
        <v>10000</v>
      </c>
    </row>
    <row r="1824" spans="1:12" ht="24">
      <c r="A1824" s="5">
        <v>1820</v>
      </c>
      <c r="B1824" s="6" t="s">
        <v>673</v>
      </c>
      <c r="C1824" s="7" t="s">
        <v>521</v>
      </c>
      <c r="D1824" s="7" t="s">
        <v>244</v>
      </c>
      <c r="E1824" s="5" t="s">
        <v>611</v>
      </c>
      <c r="F1824" s="5" t="str">
        <f>VLOOKUP(C1824,'[1]7、重新确认支持的项目列表'!$C:$E,2,FALSE)</f>
        <v>4401960S14</v>
      </c>
      <c r="G1824" s="5">
        <f>IFERROR(VLOOKUP(C1824,'[2]企业经营情况表（市场监管局）'!R$1:S$23,2,FALSE),0)</f>
        <v>0</v>
      </c>
      <c r="H1824" s="5">
        <v>0</v>
      </c>
      <c r="I1824" s="13">
        <v>36800</v>
      </c>
      <c r="J1824" s="14">
        <v>10000</v>
      </c>
      <c r="K1824" s="14">
        <v>33800</v>
      </c>
      <c r="L1824" s="23">
        <v>10000</v>
      </c>
    </row>
    <row r="1825" spans="1:12" ht="24">
      <c r="A1825" s="5">
        <v>1821</v>
      </c>
      <c r="B1825" s="6" t="s">
        <v>652</v>
      </c>
      <c r="C1825" s="7" t="s">
        <v>1378</v>
      </c>
      <c r="D1825" s="7" t="s">
        <v>244</v>
      </c>
      <c r="E1825" s="5" t="s">
        <v>611</v>
      </c>
      <c r="F1825" s="5" t="str">
        <f>VLOOKUP(C1825,'[1]7、重新确认支持的项目列表'!$C:$E,2,FALSE)</f>
        <v>4401960F4H</v>
      </c>
      <c r="G1825" s="5">
        <f>IFERROR(VLOOKUP(C1825,'[2]企业经营情况表（市场监管局）'!R$1:S$23,2,FALSE),0)</f>
        <v>0</v>
      </c>
      <c r="H1825" s="5">
        <f>VLOOKUP(C1825,'[1]7、重新确认支持的项目列表'!$C:$E,3,FALSE)</f>
        <v>390.25330000000002</v>
      </c>
      <c r="I1825" s="13">
        <v>12800</v>
      </c>
      <c r="J1825" s="14">
        <v>10000</v>
      </c>
      <c r="K1825" s="14">
        <v>12800</v>
      </c>
      <c r="L1825" s="23">
        <v>10000</v>
      </c>
    </row>
    <row r="1826" spans="1:12" ht="24">
      <c r="A1826" s="5">
        <v>1822</v>
      </c>
      <c r="B1826" s="6" t="s">
        <v>624</v>
      </c>
      <c r="C1826" s="7" t="s">
        <v>1378</v>
      </c>
      <c r="D1826" s="7" t="s">
        <v>244</v>
      </c>
      <c r="E1826" s="5" t="s">
        <v>611</v>
      </c>
      <c r="F1826" s="5" t="str">
        <f>VLOOKUP(C1826,'[1]7、重新确认支持的项目列表'!$C:$E,2,FALSE)</f>
        <v>4401960F4H</v>
      </c>
      <c r="G1826" s="5">
        <f>IFERROR(VLOOKUP(C1826,'[2]企业经营情况表（市场监管局）'!R$1:S$23,2,FALSE),0)</f>
        <v>0</v>
      </c>
      <c r="H1826" s="5">
        <f>VLOOKUP(C1826,'[1]7、重新确认支持的项目列表'!$C:$E,3,FALSE)</f>
        <v>390.25330000000002</v>
      </c>
      <c r="I1826" s="13">
        <v>12800</v>
      </c>
      <c r="J1826" s="14">
        <v>10000</v>
      </c>
      <c r="K1826" s="14">
        <v>12800</v>
      </c>
      <c r="L1826" s="23">
        <v>10000</v>
      </c>
    </row>
    <row r="1827" spans="1:12" ht="24">
      <c r="A1827" s="5">
        <v>1823</v>
      </c>
      <c r="B1827" s="6" t="s">
        <v>618</v>
      </c>
      <c r="C1827" s="7" t="s">
        <v>1378</v>
      </c>
      <c r="D1827" s="7" t="s">
        <v>244</v>
      </c>
      <c r="E1827" s="5" t="s">
        <v>611</v>
      </c>
      <c r="F1827" s="5" t="str">
        <f>VLOOKUP(C1827,'[1]7、重新确认支持的项目列表'!$C:$E,2,FALSE)</f>
        <v>4401960F4H</v>
      </c>
      <c r="G1827" s="5">
        <f>IFERROR(VLOOKUP(C1827,'[2]企业经营情况表（市场监管局）'!R$1:S$23,2,FALSE),0)</f>
        <v>0</v>
      </c>
      <c r="H1827" s="5">
        <f>VLOOKUP(C1827,'[1]7、重新确认支持的项目列表'!$C:$E,3,FALSE)</f>
        <v>390.25330000000002</v>
      </c>
      <c r="I1827" s="13">
        <v>12800</v>
      </c>
      <c r="J1827" s="14">
        <v>10000</v>
      </c>
      <c r="K1827" s="14">
        <v>12800</v>
      </c>
      <c r="L1827" s="23">
        <v>10000</v>
      </c>
    </row>
    <row r="1828" spans="1:12" ht="24">
      <c r="A1828" s="5">
        <v>1824</v>
      </c>
      <c r="B1828" s="6" t="s">
        <v>609</v>
      </c>
      <c r="C1828" s="7" t="s">
        <v>1379</v>
      </c>
      <c r="D1828" s="7" t="s">
        <v>244</v>
      </c>
      <c r="E1828" s="5" t="s">
        <v>611</v>
      </c>
      <c r="F1828" s="5" t="str">
        <f>VLOOKUP(C1828,'[1]7、重新确认支持的项目列表'!$C:$E,2,FALSE)</f>
        <v>4401960QM2</v>
      </c>
      <c r="G1828" s="5">
        <f>IFERROR(VLOOKUP(C1828,'[2]企业经营情况表（市场监管局）'!R$1:S$23,2,FALSE),0)</f>
        <v>0</v>
      </c>
      <c r="H1828" s="5">
        <f>VLOOKUP(C1828,'[1]7、重新确认支持的项目列表'!$C:$E,3,FALSE)</f>
        <v>10.0398</v>
      </c>
      <c r="I1828" s="13">
        <v>13000</v>
      </c>
      <c r="J1828" s="14">
        <v>10000</v>
      </c>
      <c r="K1828" s="14">
        <v>13000</v>
      </c>
      <c r="L1828" s="23">
        <v>10000</v>
      </c>
    </row>
    <row r="1829" spans="1:12" ht="24">
      <c r="A1829" s="5">
        <v>1825</v>
      </c>
      <c r="B1829" s="6" t="s">
        <v>612</v>
      </c>
      <c r="C1829" s="7" t="s">
        <v>1379</v>
      </c>
      <c r="D1829" s="7" t="s">
        <v>244</v>
      </c>
      <c r="E1829" s="5" t="s">
        <v>611</v>
      </c>
      <c r="F1829" s="5" t="str">
        <f>VLOOKUP(C1829,'[1]7、重新确认支持的项目列表'!$C:$E,2,FALSE)</f>
        <v>4401960QM2</v>
      </c>
      <c r="G1829" s="5">
        <f>IFERROR(VLOOKUP(C1829,'[2]企业经营情况表（市场监管局）'!R$1:S$23,2,FALSE),0)</f>
        <v>0</v>
      </c>
      <c r="H1829" s="5">
        <f>VLOOKUP(C1829,'[1]7、重新确认支持的项目列表'!$C:$E,3,FALSE)</f>
        <v>10.0398</v>
      </c>
      <c r="I1829" s="13">
        <v>13000</v>
      </c>
      <c r="J1829" s="14">
        <v>10000</v>
      </c>
      <c r="K1829" s="14">
        <v>13000</v>
      </c>
      <c r="L1829" s="23">
        <v>10000</v>
      </c>
    </row>
    <row r="1830" spans="1:12" ht="24">
      <c r="A1830" s="5">
        <v>1826</v>
      </c>
      <c r="B1830" s="6" t="s">
        <v>712</v>
      </c>
      <c r="C1830" s="7" t="s">
        <v>1380</v>
      </c>
      <c r="D1830" s="7" t="s">
        <v>244</v>
      </c>
      <c r="E1830" s="5" t="s">
        <v>611</v>
      </c>
      <c r="F1830" s="5">
        <f>VLOOKUP(C1830,'[1]7、重新确认支持的项目列表'!$C:$E,2,FALSE)</f>
        <v>4401961444</v>
      </c>
      <c r="G1830" s="5">
        <f>IFERROR(VLOOKUP(C1830,'[2]企业经营情况表（市场监管局）'!R$1:S$23,2,FALSE),0)</f>
        <v>0</v>
      </c>
      <c r="H1830" s="5">
        <f>VLOOKUP(C1830,'[1]7、重新确认支持的项目列表'!$C:$E,3,FALSE)</f>
        <v>1154.4798000000001</v>
      </c>
      <c r="I1830" s="13">
        <v>25000</v>
      </c>
      <c r="J1830" s="14">
        <v>10000</v>
      </c>
      <c r="K1830" s="14">
        <v>25000</v>
      </c>
      <c r="L1830" s="23">
        <v>10000</v>
      </c>
    </row>
    <row r="1831" spans="1:12" ht="24">
      <c r="A1831" s="5">
        <v>1827</v>
      </c>
      <c r="B1831" s="6" t="s">
        <v>684</v>
      </c>
      <c r="C1831" s="7" t="s">
        <v>522</v>
      </c>
      <c r="D1831" s="7" t="s">
        <v>244</v>
      </c>
      <c r="E1831" s="5" t="s">
        <v>611</v>
      </c>
      <c r="F1831" s="5" t="str">
        <f>VLOOKUP(C1831,'[1]7、重新确认支持的项目列表'!$C:$E,2,FALSE)</f>
        <v>4401960E6X</v>
      </c>
      <c r="G1831" s="5">
        <f>IFERROR(VLOOKUP(C1831,'[2]企业经营情况表（市场监管局）'!R$1:S$23,2,FALSE),0)</f>
        <v>0</v>
      </c>
      <c r="H1831" s="5">
        <f>VLOOKUP(C1831,'[1]7、重新确认支持的项目列表'!$C:$E,3,FALSE)</f>
        <v>8605.5146999999997</v>
      </c>
      <c r="I1831" s="13">
        <v>30000</v>
      </c>
      <c r="J1831" s="14">
        <v>10000</v>
      </c>
      <c r="K1831" s="14">
        <v>27000</v>
      </c>
      <c r="L1831" s="23">
        <v>10000</v>
      </c>
    </row>
    <row r="1832" spans="1:12" ht="24">
      <c r="A1832" s="5">
        <v>1828</v>
      </c>
      <c r="B1832" s="6" t="s">
        <v>672</v>
      </c>
      <c r="C1832" s="7" t="s">
        <v>522</v>
      </c>
      <c r="D1832" s="7" t="s">
        <v>244</v>
      </c>
      <c r="E1832" s="5" t="s">
        <v>611</v>
      </c>
      <c r="F1832" s="5" t="str">
        <f>VLOOKUP(C1832,'[1]7、重新确认支持的项目列表'!$C:$E,2,FALSE)</f>
        <v>4401960E6X</v>
      </c>
      <c r="G1832" s="5">
        <f>IFERROR(VLOOKUP(C1832,'[2]企业经营情况表（市场监管局）'!R$1:S$23,2,FALSE),0)</f>
        <v>0</v>
      </c>
      <c r="H1832" s="5">
        <f>VLOOKUP(C1832,'[1]7、重新确认支持的项目列表'!$C:$E,3,FALSE)</f>
        <v>8605.5146999999997</v>
      </c>
      <c r="I1832" s="13">
        <v>30000</v>
      </c>
      <c r="J1832" s="14">
        <v>10000</v>
      </c>
      <c r="K1832" s="14">
        <v>27000</v>
      </c>
      <c r="L1832" s="23">
        <v>10000</v>
      </c>
    </row>
    <row r="1833" spans="1:12" ht="24">
      <c r="A1833" s="5">
        <v>1829</v>
      </c>
      <c r="B1833" s="6" t="s">
        <v>685</v>
      </c>
      <c r="C1833" s="7" t="s">
        <v>522</v>
      </c>
      <c r="D1833" s="7" t="s">
        <v>244</v>
      </c>
      <c r="E1833" s="5" t="s">
        <v>611</v>
      </c>
      <c r="F1833" s="5" t="str">
        <f>VLOOKUP(C1833,'[1]7、重新确认支持的项目列表'!$C:$E,2,FALSE)</f>
        <v>4401960E6X</v>
      </c>
      <c r="G1833" s="5">
        <f>IFERROR(VLOOKUP(C1833,'[2]企业经营情况表（市场监管局）'!R$1:S$23,2,FALSE),0)</f>
        <v>0</v>
      </c>
      <c r="H1833" s="5">
        <f>VLOOKUP(C1833,'[1]7、重新确认支持的项目列表'!$C:$E,3,FALSE)</f>
        <v>8605.5146999999997</v>
      </c>
      <c r="I1833" s="13">
        <v>30000</v>
      </c>
      <c r="J1833" s="14">
        <v>10000</v>
      </c>
      <c r="K1833" s="14">
        <v>27000</v>
      </c>
      <c r="L1833" s="23">
        <v>10000</v>
      </c>
    </row>
    <row r="1834" spans="1:12">
      <c r="A1834" s="5">
        <v>1830</v>
      </c>
      <c r="B1834" s="6" t="s">
        <v>613</v>
      </c>
      <c r="C1834" s="7" t="s">
        <v>1381</v>
      </c>
      <c r="D1834" s="7" t="s">
        <v>244</v>
      </c>
      <c r="E1834" s="5" t="s">
        <v>611</v>
      </c>
      <c r="F1834" s="5">
        <f>VLOOKUP(C1834,'[1]7、重新确认支持的项目列表'!$C:$E,2,FALSE)</f>
        <v>4401961716</v>
      </c>
      <c r="G1834" s="5">
        <f>IFERROR(VLOOKUP(C1834,'[2]企业经营情况表（市场监管局）'!R$1:S$23,2,FALSE),0)</f>
        <v>0</v>
      </c>
      <c r="H1834" s="5">
        <f>VLOOKUP(C1834,'[1]7、重新确认支持的项目列表'!$C:$E,3,FALSE)</f>
        <v>312.41890000000001</v>
      </c>
      <c r="I1834" s="13">
        <v>12800</v>
      </c>
      <c r="J1834" s="14">
        <v>10000</v>
      </c>
      <c r="K1834" s="14">
        <v>12800</v>
      </c>
      <c r="L1834" s="23">
        <v>10000</v>
      </c>
    </row>
    <row r="1835" spans="1:12">
      <c r="A1835" s="5">
        <v>1831</v>
      </c>
      <c r="B1835" s="6" t="s">
        <v>618</v>
      </c>
      <c r="C1835" s="7" t="s">
        <v>1381</v>
      </c>
      <c r="D1835" s="7" t="s">
        <v>244</v>
      </c>
      <c r="E1835" s="5" t="s">
        <v>611</v>
      </c>
      <c r="F1835" s="5">
        <f>VLOOKUP(C1835,'[1]7、重新确认支持的项目列表'!$C:$E,2,FALSE)</f>
        <v>4401961716</v>
      </c>
      <c r="G1835" s="5">
        <f>IFERROR(VLOOKUP(C1835,'[2]企业经营情况表（市场监管局）'!R$1:S$23,2,FALSE),0)</f>
        <v>0</v>
      </c>
      <c r="H1835" s="5">
        <f>VLOOKUP(C1835,'[1]7、重新确认支持的项目列表'!$C:$E,3,FALSE)</f>
        <v>312.41890000000001</v>
      </c>
      <c r="I1835" s="13">
        <v>12800</v>
      </c>
      <c r="J1835" s="14">
        <v>10000</v>
      </c>
      <c r="K1835" s="14">
        <v>12800</v>
      </c>
      <c r="L1835" s="23">
        <v>10000</v>
      </c>
    </row>
    <row r="1836" spans="1:12" ht="24">
      <c r="A1836" s="5">
        <v>1832</v>
      </c>
      <c r="B1836" s="6" t="s">
        <v>649</v>
      </c>
      <c r="C1836" s="7" t="s">
        <v>1381</v>
      </c>
      <c r="D1836" s="7" t="s">
        <v>244</v>
      </c>
      <c r="E1836" s="5" t="s">
        <v>611</v>
      </c>
      <c r="F1836" s="5">
        <f>VLOOKUP(C1836,'[1]7、重新确认支持的项目列表'!$C:$E,2,FALSE)</f>
        <v>4401961716</v>
      </c>
      <c r="G1836" s="5">
        <f>IFERROR(VLOOKUP(C1836,'[2]企业经营情况表（市场监管局）'!R$1:S$23,2,FALSE),0)</f>
        <v>0</v>
      </c>
      <c r="H1836" s="5">
        <f>VLOOKUP(C1836,'[1]7、重新确认支持的项目列表'!$C:$E,3,FALSE)</f>
        <v>312.41890000000001</v>
      </c>
      <c r="I1836" s="13">
        <v>12800</v>
      </c>
      <c r="J1836" s="14">
        <v>10000</v>
      </c>
      <c r="K1836" s="14">
        <v>12800</v>
      </c>
      <c r="L1836" s="23">
        <v>10000</v>
      </c>
    </row>
    <row r="1837" spans="1:12" ht="24">
      <c r="A1837" s="5">
        <v>1833</v>
      </c>
      <c r="B1837" s="6" t="s">
        <v>649</v>
      </c>
      <c r="C1837" s="7" t="s">
        <v>1382</v>
      </c>
      <c r="D1837" s="7" t="s">
        <v>244</v>
      </c>
      <c r="E1837" s="5" t="s">
        <v>611</v>
      </c>
      <c r="F1837" s="5" t="str">
        <f>VLOOKUP(C1837,'[1]7、重新确认支持的项目列表'!$C:$E,2,FALSE)</f>
        <v>无海关代码</v>
      </c>
      <c r="G1837" s="5">
        <f>IFERROR(VLOOKUP(C1837,'[2]企业经营情况表（市场监管局）'!R$1:S$23,2,FALSE),0)</f>
        <v>0</v>
      </c>
      <c r="H1837" s="5">
        <f>VLOOKUP(C1837,'[1]7、重新确认支持的项目列表'!$C:$E,3,FALSE)</f>
        <v>0</v>
      </c>
      <c r="I1837" s="13">
        <v>12800</v>
      </c>
      <c r="J1837" s="14">
        <v>10000</v>
      </c>
      <c r="K1837" s="14">
        <v>12800</v>
      </c>
      <c r="L1837" s="23">
        <v>10000</v>
      </c>
    </row>
    <row r="1838" spans="1:12">
      <c r="A1838" s="5">
        <v>1834</v>
      </c>
      <c r="B1838" s="6" t="s">
        <v>624</v>
      </c>
      <c r="C1838" s="7" t="s">
        <v>1383</v>
      </c>
      <c r="D1838" s="7" t="s">
        <v>244</v>
      </c>
      <c r="E1838" s="5" t="s">
        <v>611</v>
      </c>
      <c r="F1838" s="5">
        <f>VLOOKUP(C1838,'[1]7、重新确认支持的项目列表'!$C:$E,2,FALSE)</f>
        <v>4401961221</v>
      </c>
      <c r="G1838" s="5">
        <f>IFERROR(VLOOKUP(C1838,'[2]企业经营情况表（市场监管局）'!R$1:S$23,2,FALSE),0)</f>
        <v>0</v>
      </c>
      <c r="H1838" s="5">
        <f>VLOOKUP(C1838,'[1]7、重新确认支持的项目列表'!$C:$E,3,FALSE)</f>
        <v>654.4117</v>
      </c>
      <c r="I1838" s="13">
        <v>12800</v>
      </c>
      <c r="J1838" s="14">
        <v>10000</v>
      </c>
      <c r="K1838" s="14">
        <v>12800</v>
      </c>
      <c r="L1838" s="23">
        <v>10000</v>
      </c>
    </row>
    <row r="1839" spans="1:12" ht="24">
      <c r="A1839" s="5">
        <v>1835</v>
      </c>
      <c r="B1839" s="6" t="s">
        <v>627</v>
      </c>
      <c r="C1839" s="7" t="s">
        <v>1384</v>
      </c>
      <c r="D1839" s="7" t="s">
        <v>244</v>
      </c>
      <c r="E1839" s="5" t="s">
        <v>611</v>
      </c>
      <c r="F1839" s="5" t="str">
        <f>VLOOKUP(C1839,'[1]7、重新确认支持的项目列表'!$C:$E,2,FALSE)</f>
        <v>44019609H3</v>
      </c>
      <c r="G1839" s="5">
        <f>IFERROR(VLOOKUP(C1839,'[2]企业经营情况表（市场监管局）'!R$1:S$23,2,FALSE),0)</f>
        <v>0</v>
      </c>
      <c r="H1839" s="5">
        <f>VLOOKUP(C1839,'[1]7、重新确认支持的项目列表'!$C:$E,3,FALSE)</f>
        <v>32.864800000000002</v>
      </c>
      <c r="I1839" s="13">
        <v>12800</v>
      </c>
      <c r="J1839" s="14">
        <v>10000</v>
      </c>
      <c r="K1839" s="14">
        <v>12800</v>
      </c>
      <c r="L1839" s="23">
        <v>10000</v>
      </c>
    </row>
    <row r="1840" spans="1:12" ht="24">
      <c r="A1840" s="5">
        <v>1836</v>
      </c>
      <c r="B1840" s="6" t="s">
        <v>624</v>
      </c>
      <c r="C1840" s="7" t="s">
        <v>1384</v>
      </c>
      <c r="D1840" s="7" t="s">
        <v>244</v>
      </c>
      <c r="E1840" s="5" t="s">
        <v>611</v>
      </c>
      <c r="F1840" s="5" t="str">
        <f>VLOOKUP(C1840,'[1]7、重新确认支持的项目列表'!$C:$E,2,FALSE)</f>
        <v>44019609H3</v>
      </c>
      <c r="G1840" s="5">
        <f>IFERROR(VLOOKUP(C1840,'[2]企业经营情况表（市场监管局）'!R$1:S$23,2,FALSE),0)</f>
        <v>0</v>
      </c>
      <c r="H1840" s="5">
        <f>VLOOKUP(C1840,'[1]7、重新确认支持的项目列表'!$C:$E,3,FALSE)</f>
        <v>32.864800000000002</v>
      </c>
      <c r="I1840" s="13">
        <v>12800</v>
      </c>
      <c r="J1840" s="14">
        <v>10000</v>
      </c>
      <c r="K1840" s="14">
        <v>12800</v>
      </c>
      <c r="L1840" s="23">
        <v>10000</v>
      </c>
    </row>
    <row r="1841" spans="1:12" ht="24">
      <c r="A1841" s="5">
        <v>1837</v>
      </c>
      <c r="B1841" s="6" t="s">
        <v>625</v>
      </c>
      <c r="C1841" s="7" t="s">
        <v>1385</v>
      </c>
      <c r="D1841" s="7" t="s">
        <v>244</v>
      </c>
      <c r="E1841" s="5" t="s">
        <v>611</v>
      </c>
      <c r="F1841" s="5" t="str">
        <f>VLOOKUP(C1841,'[1]7、重新确认支持的项目列表'!$C:$E,2,FALSE)</f>
        <v>4401960E2A</v>
      </c>
      <c r="G1841" s="5">
        <f>IFERROR(VLOOKUP(C1841,'[2]企业经营情况表（市场监管局）'!R$1:S$23,2,FALSE),0)</f>
        <v>0</v>
      </c>
      <c r="H1841" s="5">
        <f>VLOOKUP(C1841,'[1]7、重新确认支持的项目列表'!$C:$E,3,FALSE)</f>
        <v>1594.2003</v>
      </c>
      <c r="I1841" s="13">
        <v>22000</v>
      </c>
      <c r="J1841" s="14">
        <v>10000</v>
      </c>
      <c r="K1841" s="14">
        <v>22000</v>
      </c>
      <c r="L1841" s="23">
        <v>10000</v>
      </c>
    </row>
    <row r="1842" spans="1:12" ht="24">
      <c r="A1842" s="5">
        <v>1838</v>
      </c>
      <c r="B1842" s="6" t="s">
        <v>644</v>
      </c>
      <c r="C1842" s="7" t="s">
        <v>1385</v>
      </c>
      <c r="D1842" s="7" t="s">
        <v>244</v>
      </c>
      <c r="E1842" s="5" t="s">
        <v>611</v>
      </c>
      <c r="F1842" s="5" t="str">
        <f>VLOOKUP(C1842,'[1]7、重新确认支持的项目列表'!$C:$E,2,FALSE)</f>
        <v>4401960E2A</v>
      </c>
      <c r="G1842" s="5">
        <f>IFERROR(VLOOKUP(C1842,'[2]企业经营情况表（市场监管局）'!R$1:S$23,2,FALSE),0)</f>
        <v>0</v>
      </c>
      <c r="H1842" s="5">
        <f>VLOOKUP(C1842,'[1]7、重新确认支持的项目列表'!$C:$E,3,FALSE)</f>
        <v>1594.2003</v>
      </c>
      <c r="I1842" s="13">
        <v>22000</v>
      </c>
      <c r="J1842" s="14">
        <v>10000</v>
      </c>
      <c r="K1842" s="14">
        <v>22000</v>
      </c>
      <c r="L1842" s="23">
        <v>10000</v>
      </c>
    </row>
    <row r="1843" spans="1:12" ht="24">
      <c r="A1843" s="5">
        <v>1839</v>
      </c>
      <c r="B1843" s="6" t="s">
        <v>612</v>
      </c>
      <c r="C1843" s="7" t="s">
        <v>1385</v>
      </c>
      <c r="D1843" s="7" t="s">
        <v>244</v>
      </c>
      <c r="E1843" s="5" t="s">
        <v>611</v>
      </c>
      <c r="F1843" s="5" t="str">
        <f>VLOOKUP(C1843,'[1]7、重新确认支持的项目列表'!$C:$E,2,FALSE)</f>
        <v>4401960E2A</v>
      </c>
      <c r="G1843" s="5">
        <f>IFERROR(VLOOKUP(C1843,'[2]企业经营情况表（市场监管局）'!R$1:S$23,2,FALSE),0)</f>
        <v>0</v>
      </c>
      <c r="H1843" s="5">
        <f>VLOOKUP(C1843,'[1]7、重新确认支持的项目列表'!$C:$E,3,FALSE)</f>
        <v>1594.2003</v>
      </c>
      <c r="I1843" s="13">
        <v>22000</v>
      </c>
      <c r="J1843" s="14">
        <v>10000</v>
      </c>
      <c r="K1843" s="14">
        <v>22000</v>
      </c>
      <c r="L1843" s="23">
        <v>10000</v>
      </c>
    </row>
    <row r="1844" spans="1:12" ht="24">
      <c r="A1844" s="5">
        <v>1840</v>
      </c>
      <c r="B1844" s="6" t="s">
        <v>649</v>
      </c>
      <c r="C1844" s="7" t="s">
        <v>1385</v>
      </c>
      <c r="D1844" s="7" t="s">
        <v>244</v>
      </c>
      <c r="E1844" s="5" t="s">
        <v>611</v>
      </c>
      <c r="F1844" s="5" t="str">
        <f>VLOOKUP(C1844,'[1]7、重新确认支持的项目列表'!$C:$E,2,FALSE)</f>
        <v>4401960E2A</v>
      </c>
      <c r="G1844" s="5">
        <f>IFERROR(VLOOKUP(C1844,'[2]企业经营情况表（市场监管局）'!R$1:S$23,2,FALSE),0)</f>
        <v>0</v>
      </c>
      <c r="H1844" s="5">
        <f>VLOOKUP(C1844,'[1]7、重新确认支持的项目列表'!$C:$E,3,FALSE)</f>
        <v>1594.2003</v>
      </c>
      <c r="I1844" s="13">
        <v>12800</v>
      </c>
      <c r="J1844" s="14">
        <v>10000</v>
      </c>
      <c r="K1844" s="14">
        <v>12800</v>
      </c>
      <c r="L1844" s="23">
        <v>10000</v>
      </c>
    </row>
    <row r="1845" spans="1:12" ht="24">
      <c r="A1845" s="5">
        <v>1841</v>
      </c>
      <c r="B1845" s="6" t="s">
        <v>615</v>
      </c>
      <c r="C1845" s="7" t="s">
        <v>1386</v>
      </c>
      <c r="D1845" s="7" t="s">
        <v>244</v>
      </c>
      <c r="E1845" s="5" t="s">
        <v>611</v>
      </c>
      <c r="F1845" s="5" t="str">
        <f>VLOOKUP(C1845,'[1]7、重新确认支持的项目列表'!$C:$E,2,FALSE)</f>
        <v>44019609EU</v>
      </c>
      <c r="G1845" s="5">
        <f>IFERROR(VLOOKUP(C1845,'[2]企业经营情况表（市场监管局）'!R$1:S$23,2,FALSE),0)</f>
        <v>0</v>
      </c>
      <c r="H1845" s="5">
        <f>VLOOKUP(C1845,'[1]7、重新确认支持的项目列表'!$C:$E,3,FALSE)</f>
        <v>1858.6958</v>
      </c>
      <c r="I1845" s="13">
        <v>12800</v>
      </c>
      <c r="J1845" s="14">
        <v>10000</v>
      </c>
      <c r="K1845" s="14">
        <v>12800</v>
      </c>
      <c r="L1845" s="23">
        <v>10000</v>
      </c>
    </row>
    <row r="1846" spans="1:12" ht="24">
      <c r="A1846" s="5">
        <v>1842</v>
      </c>
      <c r="B1846" s="6" t="s">
        <v>617</v>
      </c>
      <c r="C1846" s="7" t="s">
        <v>1386</v>
      </c>
      <c r="D1846" s="7" t="s">
        <v>244</v>
      </c>
      <c r="E1846" s="5" t="s">
        <v>611</v>
      </c>
      <c r="F1846" s="5" t="str">
        <f>VLOOKUP(C1846,'[1]7、重新确认支持的项目列表'!$C:$E,2,FALSE)</f>
        <v>44019609EU</v>
      </c>
      <c r="G1846" s="5">
        <f>IFERROR(VLOOKUP(C1846,'[2]企业经营情况表（市场监管局）'!R$1:S$23,2,FALSE),0)</f>
        <v>0</v>
      </c>
      <c r="H1846" s="5">
        <f>VLOOKUP(C1846,'[1]7、重新确认支持的项目列表'!$C:$E,3,FALSE)</f>
        <v>1858.6958</v>
      </c>
      <c r="I1846" s="13">
        <v>12800</v>
      </c>
      <c r="J1846" s="14">
        <v>10000</v>
      </c>
      <c r="K1846" s="14">
        <v>12800</v>
      </c>
      <c r="L1846" s="23">
        <v>10000</v>
      </c>
    </row>
    <row r="1847" spans="1:12" ht="24">
      <c r="A1847" s="5">
        <v>1843</v>
      </c>
      <c r="B1847" s="6" t="s">
        <v>624</v>
      </c>
      <c r="C1847" s="7" t="s">
        <v>1386</v>
      </c>
      <c r="D1847" s="7" t="s">
        <v>244</v>
      </c>
      <c r="E1847" s="5" t="s">
        <v>611</v>
      </c>
      <c r="F1847" s="5" t="str">
        <f>VLOOKUP(C1847,'[1]7、重新确认支持的项目列表'!$C:$E,2,FALSE)</f>
        <v>44019609EU</v>
      </c>
      <c r="G1847" s="5">
        <f>IFERROR(VLOOKUP(C1847,'[2]企业经营情况表（市场监管局）'!R$1:S$23,2,FALSE),0)</f>
        <v>0</v>
      </c>
      <c r="H1847" s="5">
        <f>VLOOKUP(C1847,'[1]7、重新确认支持的项目列表'!$C:$E,3,FALSE)</f>
        <v>1858.6958</v>
      </c>
      <c r="I1847" s="13">
        <v>12800</v>
      </c>
      <c r="J1847" s="14">
        <v>10000</v>
      </c>
      <c r="K1847" s="14">
        <v>12800</v>
      </c>
      <c r="L1847" s="23">
        <v>10000</v>
      </c>
    </row>
    <row r="1848" spans="1:12" ht="24">
      <c r="A1848" s="5">
        <v>1844</v>
      </c>
      <c r="B1848" s="6" t="s">
        <v>624</v>
      </c>
      <c r="C1848" s="7" t="s">
        <v>1387</v>
      </c>
      <c r="D1848" s="7" t="s">
        <v>244</v>
      </c>
      <c r="E1848" s="5" t="s">
        <v>611</v>
      </c>
      <c r="F1848" s="5" t="str">
        <f>VLOOKUP(C1848,'[1]7、重新确认支持的项目列表'!$C:$E,2,FALSE)</f>
        <v>44019619A9</v>
      </c>
      <c r="G1848" s="5">
        <f>IFERROR(VLOOKUP(C1848,'[2]企业经营情况表（市场监管局）'!R$1:S$23,2,FALSE),0)</f>
        <v>0</v>
      </c>
      <c r="H1848" s="5">
        <f>VLOOKUP(C1848,'[1]7、重新确认支持的项目列表'!$C:$E,3,FALSE)</f>
        <v>0.11260000000000001</v>
      </c>
      <c r="I1848" s="13">
        <v>12800</v>
      </c>
      <c r="J1848" s="14">
        <v>10000</v>
      </c>
      <c r="K1848" s="14">
        <v>12800</v>
      </c>
      <c r="L1848" s="23">
        <v>10000</v>
      </c>
    </row>
    <row r="1849" spans="1:12" ht="24">
      <c r="A1849" s="5">
        <v>1845</v>
      </c>
      <c r="B1849" s="6" t="s">
        <v>613</v>
      </c>
      <c r="C1849" s="7" t="s">
        <v>1387</v>
      </c>
      <c r="D1849" s="7" t="s">
        <v>244</v>
      </c>
      <c r="E1849" s="5" t="s">
        <v>611</v>
      </c>
      <c r="F1849" s="5" t="str">
        <f>VLOOKUP(C1849,'[1]7、重新确认支持的项目列表'!$C:$E,2,FALSE)</f>
        <v>44019619A9</v>
      </c>
      <c r="G1849" s="5">
        <f>IFERROR(VLOOKUP(C1849,'[2]企业经营情况表（市场监管局）'!R$1:S$23,2,FALSE),0)</f>
        <v>0</v>
      </c>
      <c r="H1849" s="5">
        <f>VLOOKUP(C1849,'[1]7、重新确认支持的项目列表'!$C:$E,3,FALSE)</f>
        <v>0.11260000000000001</v>
      </c>
      <c r="I1849" s="13">
        <v>12800</v>
      </c>
      <c r="J1849" s="14">
        <v>10000</v>
      </c>
      <c r="K1849" s="14">
        <v>12800</v>
      </c>
      <c r="L1849" s="23">
        <v>10000</v>
      </c>
    </row>
    <row r="1850" spans="1:12" ht="24">
      <c r="A1850" s="5">
        <v>1846</v>
      </c>
      <c r="B1850" s="6" t="s">
        <v>951</v>
      </c>
      <c r="C1850" s="7" t="s">
        <v>1388</v>
      </c>
      <c r="D1850" s="7" t="s">
        <v>244</v>
      </c>
      <c r="E1850" s="5" t="s">
        <v>611</v>
      </c>
      <c r="F1850" s="5">
        <f>VLOOKUP(C1850,'[1]7、重新确认支持的项目列表'!$C:$E,2,FALSE)</f>
        <v>4401961770</v>
      </c>
      <c r="G1850" s="5">
        <f>IFERROR(VLOOKUP(C1850,'[2]企业经营情况表（市场监管局）'!R$1:S$23,2,FALSE),0)</f>
        <v>0</v>
      </c>
      <c r="H1850" s="5">
        <f>VLOOKUP(C1850,'[1]7、重新确认支持的项目列表'!$C:$E,3,FALSE)</f>
        <v>2241.3841000000002</v>
      </c>
      <c r="I1850" s="13">
        <v>12400</v>
      </c>
      <c r="J1850" s="14">
        <v>9920</v>
      </c>
      <c r="K1850" s="14">
        <v>12400</v>
      </c>
      <c r="L1850" s="23">
        <v>9920</v>
      </c>
    </row>
    <row r="1851" spans="1:12" ht="24">
      <c r="A1851" s="5">
        <v>1847</v>
      </c>
      <c r="B1851" s="6" t="s">
        <v>624</v>
      </c>
      <c r="C1851" s="7" t="s">
        <v>1389</v>
      </c>
      <c r="D1851" s="7" t="s">
        <v>244</v>
      </c>
      <c r="E1851" s="5" t="s">
        <v>611</v>
      </c>
      <c r="F1851" s="5" t="str">
        <f>VLOOKUP(C1851,'[1]7、重新确认支持的项目列表'!$C:$E,2,FALSE)</f>
        <v>44019690XM</v>
      </c>
      <c r="G1851" s="5">
        <f>IFERROR(VLOOKUP(C1851,'[2]企业经营情况表（市场监管局）'!R$1:S$23,2,FALSE),0)</f>
        <v>0</v>
      </c>
      <c r="H1851" s="5">
        <f>VLOOKUP(C1851,'[1]7、重新确认支持的项目列表'!$C:$E,3,FALSE)</f>
        <v>3259.0030999999999</v>
      </c>
      <c r="I1851" s="13">
        <v>12800</v>
      </c>
      <c r="J1851" s="14">
        <v>10000</v>
      </c>
      <c r="K1851" s="14">
        <v>12800</v>
      </c>
      <c r="L1851" s="23">
        <v>10000</v>
      </c>
    </row>
    <row r="1852" spans="1:12" ht="24">
      <c r="A1852" s="5">
        <v>1848</v>
      </c>
      <c r="B1852" s="6" t="s">
        <v>618</v>
      </c>
      <c r="C1852" s="7" t="s">
        <v>1389</v>
      </c>
      <c r="D1852" s="7" t="s">
        <v>244</v>
      </c>
      <c r="E1852" s="5" t="s">
        <v>611</v>
      </c>
      <c r="F1852" s="5" t="str">
        <f>VLOOKUP(C1852,'[1]7、重新确认支持的项目列表'!$C:$E,2,FALSE)</f>
        <v>44019690XM</v>
      </c>
      <c r="G1852" s="5">
        <f>IFERROR(VLOOKUP(C1852,'[2]企业经营情况表（市场监管局）'!R$1:S$23,2,FALSE),0)</f>
        <v>0</v>
      </c>
      <c r="H1852" s="5">
        <f>VLOOKUP(C1852,'[1]7、重新确认支持的项目列表'!$C:$E,3,FALSE)</f>
        <v>3259.0030999999999</v>
      </c>
      <c r="I1852" s="13">
        <v>12800</v>
      </c>
      <c r="J1852" s="14">
        <v>10000</v>
      </c>
      <c r="K1852" s="14">
        <v>12800</v>
      </c>
      <c r="L1852" s="23">
        <v>10000</v>
      </c>
    </row>
    <row r="1853" spans="1:12" ht="24">
      <c r="A1853" s="5">
        <v>1849</v>
      </c>
      <c r="B1853" s="6" t="s">
        <v>649</v>
      </c>
      <c r="C1853" s="7" t="s">
        <v>1389</v>
      </c>
      <c r="D1853" s="7" t="s">
        <v>244</v>
      </c>
      <c r="E1853" s="5" t="s">
        <v>611</v>
      </c>
      <c r="F1853" s="5" t="str">
        <f>VLOOKUP(C1853,'[1]7、重新确认支持的项目列表'!$C:$E,2,FALSE)</f>
        <v>44019690XM</v>
      </c>
      <c r="G1853" s="5">
        <f>IFERROR(VLOOKUP(C1853,'[2]企业经营情况表（市场监管局）'!R$1:S$23,2,FALSE),0)</f>
        <v>0</v>
      </c>
      <c r="H1853" s="5">
        <f>VLOOKUP(C1853,'[1]7、重新确认支持的项目列表'!$C:$E,3,FALSE)</f>
        <v>3259.0030999999999</v>
      </c>
      <c r="I1853" s="13">
        <v>12800</v>
      </c>
      <c r="J1853" s="14">
        <v>10000</v>
      </c>
      <c r="K1853" s="14">
        <v>12800</v>
      </c>
      <c r="L1853" s="23">
        <v>10000</v>
      </c>
    </row>
    <row r="1854" spans="1:12" ht="24">
      <c r="A1854" s="5">
        <v>1850</v>
      </c>
      <c r="B1854" s="6" t="s">
        <v>685</v>
      </c>
      <c r="C1854" s="7" t="s">
        <v>1390</v>
      </c>
      <c r="D1854" s="7" t="s">
        <v>244</v>
      </c>
      <c r="E1854" s="5" t="s">
        <v>611</v>
      </c>
      <c r="F1854" s="5">
        <f>VLOOKUP(C1854,'[1]7、重新确认支持的项目列表'!$C:$E,2,FALSE)</f>
        <v>4401961726</v>
      </c>
      <c r="G1854" s="5">
        <f>IFERROR(VLOOKUP(C1854,'[2]企业经营情况表（市场监管局）'!R$1:S$23,2,FALSE),0)</f>
        <v>0</v>
      </c>
      <c r="H1854" s="5">
        <f>VLOOKUP(C1854,'[1]7、重新确认支持的项目列表'!$C:$E,3,FALSE)</f>
        <v>10112.2909</v>
      </c>
      <c r="I1854" s="13">
        <v>33800</v>
      </c>
      <c r="J1854" s="14">
        <v>10000</v>
      </c>
      <c r="K1854" s="14">
        <v>30800</v>
      </c>
      <c r="L1854" s="23">
        <v>10000</v>
      </c>
    </row>
    <row r="1855" spans="1:12">
      <c r="A1855" s="5">
        <v>1851</v>
      </c>
      <c r="B1855" s="6" t="s">
        <v>624</v>
      </c>
      <c r="C1855" s="7" t="s">
        <v>1391</v>
      </c>
      <c r="D1855" s="7" t="s">
        <v>244</v>
      </c>
      <c r="E1855" s="5" t="s">
        <v>611</v>
      </c>
      <c r="F1855" s="5">
        <f>VLOOKUP(C1855,'[1]7、重新确认支持的项目列表'!$C:$E,2,FALSE)</f>
        <v>4401961064</v>
      </c>
      <c r="G1855" s="5">
        <f>IFERROR(VLOOKUP(C1855,'[2]企业经营情况表（市场监管局）'!R$1:S$23,2,FALSE),0)</f>
        <v>0</v>
      </c>
      <c r="H1855" s="5">
        <f>VLOOKUP(C1855,'[1]7、重新确认支持的项目列表'!$C:$E,3,FALSE)</f>
        <v>0</v>
      </c>
      <c r="I1855" s="13">
        <v>12800</v>
      </c>
      <c r="J1855" s="14">
        <v>10000</v>
      </c>
      <c r="K1855" s="14">
        <v>12800</v>
      </c>
      <c r="L1855" s="23">
        <v>10000</v>
      </c>
    </row>
    <row r="1856" spans="1:12">
      <c r="A1856" s="5">
        <v>1852</v>
      </c>
      <c r="B1856" s="6" t="s">
        <v>624</v>
      </c>
      <c r="C1856" s="7" t="s">
        <v>1392</v>
      </c>
      <c r="D1856" s="7" t="s">
        <v>244</v>
      </c>
      <c r="E1856" s="5" t="s">
        <v>611</v>
      </c>
      <c r="F1856" s="5">
        <f>VLOOKUP(C1856,'[1]7、重新确认支持的项目列表'!$C:$E,2,FALSE)</f>
        <v>4401961550</v>
      </c>
      <c r="G1856" s="5">
        <f>IFERROR(VLOOKUP(C1856,'[2]企业经营情况表（市场监管局）'!R$1:S$23,2,FALSE),0)</f>
        <v>0</v>
      </c>
      <c r="H1856" s="5">
        <f>VLOOKUP(C1856,'[1]7、重新确认支持的项目列表'!$C:$E,3,FALSE)</f>
        <v>1751.1384</v>
      </c>
      <c r="I1856" s="13">
        <v>12800</v>
      </c>
      <c r="J1856" s="14">
        <v>10000</v>
      </c>
      <c r="K1856" s="14">
        <v>12800</v>
      </c>
      <c r="L1856" s="23">
        <v>10000</v>
      </c>
    </row>
    <row r="1857" spans="1:12">
      <c r="A1857" s="5">
        <v>1853</v>
      </c>
      <c r="B1857" s="6" t="s">
        <v>658</v>
      </c>
      <c r="C1857" s="7" t="s">
        <v>1392</v>
      </c>
      <c r="D1857" s="7" t="s">
        <v>244</v>
      </c>
      <c r="E1857" s="5" t="s">
        <v>611</v>
      </c>
      <c r="F1857" s="5">
        <f>VLOOKUP(C1857,'[1]7、重新确认支持的项目列表'!$C:$E,2,FALSE)</f>
        <v>4401961550</v>
      </c>
      <c r="G1857" s="5">
        <f>IFERROR(VLOOKUP(C1857,'[2]企业经营情况表（市场监管局）'!R$1:S$23,2,FALSE),0)</f>
        <v>0</v>
      </c>
      <c r="H1857" s="5">
        <f>VLOOKUP(C1857,'[1]7、重新确认支持的项目列表'!$C:$E,3,FALSE)</f>
        <v>1751.1384</v>
      </c>
      <c r="I1857" s="13">
        <v>12800</v>
      </c>
      <c r="J1857" s="14">
        <v>10000</v>
      </c>
      <c r="K1857" s="14">
        <v>12800</v>
      </c>
      <c r="L1857" s="23">
        <v>10000</v>
      </c>
    </row>
    <row r="1858" spans="1:12">
      <c r="A1858" s="5">
        <v>1854</v>
      </c>
      <c r="B1858" s="6" t="s">
        <v>617</v>
      </c>
      <c r="C1858" s="7" t="s">
        <v>1392</v>
      </c>
      <c r="D1858" s="7" t="s">
        <v>244</v>
      </c>
      <c r="E1858" s="5" t="s">
        <v>611</v>
      </c>
      <c r="F1858" s="5">
        <f>VLOOKUP(C1858,'[1]7、重新确认支持的项目列表'!$C:$E,2,FALSE)</f>
        <v>4401961550</v>
      </c>
      <c r="G1858" s="5">
        <f>IFERROR(VLOOKUP(C1858,'[2]企业经营情况表（市场监管局）'!R$1:S$23,2,FALSE),0)</f>
        <v>0</v>
      </c>
      <c r="H1858" s="5">
        <f>VLOOKUP(C1858,'[1]7、重新确认支持的项目列表'!$C:$E,3,FALSE)</f>
        <v>1751.1384</v>
      </c>
      <c r="I1858" s="13">
        <v>12800</v>
      </c>
      <c r="J1858" s="14">
        <v>10000</v>
      </c>
      <c r="K1858" s="14">
        <v>12800</v>
      </c>
      <c r="L1858" s="23">
        <v>10000</v>
      </c>
    </row>
    <row r="1859" spans="1:12">
      <c r="A1859" s="5">
        <v>1855</v>
      </c>
      <c r="B1859" s="6" t="s">
        <v>618</v>
      </c>
      <c r="C1859" s="7" t="s">
        <v>1392</v>
      </c>
      <c r="D1859" s="7" t="s">
        <v>244</v>
      </c>
      <c r="E1859" s="5" t="s">
        <v>611</v>
      </c>
      <c r="F1859" s="5">
        <f>VLOOKUP(C1859,'[1]7、重新确认支持的项目列表'!$C:$E,2,FALSE)</f>
        <v>4401961550</v>
      </c>
      <c r="G1859" s="5">
        <f>IFERROR(VLOOKUP(C1859,'[2]企业经营情况表（市场监管局）'!R$1:S$23,2,FALSE),0)</f>
        <v>0</v>
      </c>
      <c r="H1859" s="5">
        <f>VLOOKUP(C1859,'[1]7、重新确认支持的项目列表'!$C:$E,3,FALSE)</f>
        <v>1751.1384</v>
      </c>
      <c r="I1859" s="13">
        <v>12800</v>
      </c>
      <c r="J1859" s="14">
        <v>10000</v>
      </c>
      <c r="K1859" s="14">
        <v>12800</v>
      </c>
      <c r="L1859" s="23">
        <v>10000</v>
      </c>
    </row>
    <row r="1860" spans="1:12" ht="24">
      <c r="A1860" s="5">
        <v>1856</v>
      </c>
      <c r="B1860" s="6" t="s">
        <v>615</v>
      </c>
      <c r="C1860" s="7" t="s">
        <v>1393</v>
      </c>
      <c r="D1860" s="7" t="s">
        <v>244</v>
      </c>
      <c r="E1860" s="5" t="s">
        <v>611</v>
      </c>
      <c r="F1860" s="5" t="str">
        <f>VLOOKUP(C1860,'[1]7、重新确认支持的项目列表'!$C:$E,2,FALSE)</f>
        <v>4401960DZG</v>
      </c>
      <c r="G1860" s="5">
        <f>IFERROR(VLOOKUP(C1860,'[2]企业经营情况表（市场监管局）'!R$1:S$23,2,FALSE),0)</f>
        <v>0</v>
      </c>
      <c r="H1860" s="5">
        <f>VLOOKUP(C1860,'[1]7、重新确认支持的项目列表'!$C:$E,3,FALSE)</f>
        <v>38.367199999999997</v>
      </c>
      <c r="I1860" s="13">
        <v>12800</v>
      </c>
      <c r="J1860" s="14">
        <v>10000</v>
      </c>
      <c r="K1860" s="14">
        <v>12800</v>
      </c>
      <c r="L1860" s="23">
        <v>10000</v>
      </c>
    </row>
    <row r="1861" spans="1:12" ht="24">
      <c r="A1861" s="5">
        <v>1857</v>
      </c>
      <c r="B1861" s="6" t="s">
        <v>624</v>
      </c>
      <c r="C1861" s="7" t="s">
        <v>1393</v>
      </c>
      <c r="D1861" s="7" t="s">
        <v>244</v>
      </c>
      <c r="E1861" s="5" t="s">
        <v>611</v>
      </c>
      <c r="F1861" s="5" t="str">
        <f>VLOOKUP(C1861,'[1]7、重新确认支持的项目列表'!$C:$E,2,FALSE)</f>
        <v>4401960DZG</v>
      </c>
      <c r="G1861" s="5">
        <f>IFERROR(VLOOKUP(C1861,'[2]企业经营情况表（市场监管局）'!R$1:S$23,2,FALSE),0)</f>
        <v>0</v>
      </c>
      <c r="H1861" s="5">
        <f>VLOOKUP(C1861,'[1]7、重新确认支持的项目列表'!$C:$E,3,FALSE)</f>
        <v>38.367199999999997</v>
      </c>
      <c r="I1861" s="13">
        <v>12800</v>
      </c>
      <c r="J1861" s="14">
        <v>10000</v>
      </c>
      <c r="K1861" s="14">
        <v>12800</v>
      </c>
      <c r="L1861" s="23">
        <v>10000</v>
      </c>
    </row>
    <row r="1862" spans="1:12" ht="24">
      <c r="A1862" s="5">
        <v>1858</v>
      </c>
      <c r="B1862" s="6" t="s">
        <v>622</v>
      </c>
      <c r="C1862" s="7" t="s">
        <v>1394</v>
      </c>
      <c r="D1862" s="7" t="s">
        <v>244</v>
      </c>
      <c r="E1862" s="5" t="s">
        <v>611</v>
      </c>
      <c r="F1862" s="5" t="str">
        <f>VLOOKUP(C1862,'[1]7、重新确认支持的项目列表'!$C:$E,2,FALSE)</f>
        <v>4401960LL7</v>
      </c>
      <c r="G1862" s="5">
        <f>IFERROR(VLOOKUP(C1862,'[2]企业经营情况表（市场监管局）'!R$1:S$23,2,FALSE),0)</f>
        <v>0</v>
      </c>
      <c r="H1862" s="5">
        <f>VLOOKUP(C1862,'[1]7、重新确认支持的项目列表'!$C:$E,3,FALSE)</f>
        <v>0</v>
      </c>
      <c r="I1862" s="13">
        <v>12800</v>
      </c>
      <c r="J1862" s="14">
        <v>10000</v>
      </c>
      <c r="K1862" s="14">
        <v>12800</v>
      </c>
      <c r="L1862" s="23">
        <v>10000</v>
      </c>
    </row>
    <row r="1863" spans="1:12" ht="24">
      <c r="A1863" s="5">
        <v>1859</v>
      </c>
      <c r="B1863" s="6" t="s">
        <v>1011</v>
      </c>
      <c r="C1863" s="7" t="s">
        <v>1395</v>
      </c>
      <c r="D1863" s="7" t="s">
        <v>244</v>
      </c>
      <c r="E1863" s="5" t="s">
        <v>611</v>
      </c>
      <c r="F1863" s="5" t="str">
        <f>VLOOKUP(C1863,'[1]7、重新确认支持的项目列表'!$C:$E,2,FALSE)</f>
        <v>4401960BE5</v>
      </c>
      <c r="G1863" s="5">
        <f>IFERROR(VLOOKUP(C1863,'[2]企业经营情况表（市场监管局）'!R$1:S$23,2,FALSE),0)</f>
        <v>0</v>
      </c>
      <c r="H1863" s="5">
        <f>VLOOKUP(C1863,'[1]7、重新确认支持的项目列表'!$C:$E,3,FALSE)</f>
        <v>177.9289</v>
      </c>
      <c r="I1863" s="13">
        <v>21934</v>
      </c>
      <c r="J1863" s="14">
        <v>10000</v>
      </c>
      <c r="K1863" s="14">
        <v>21934</v>
      </c>
      <c r="L1863" s="23">
        <v>10000</v>
      </c>
    </row>
    <row r="1864" spans="1:12" ht="24">
      <c r="A1864" s="5">
        <v>1860</v>
      </c>
      <c r="B1864" s="6" t="s">
        <v>609</v>
      </c>
      <c r="C1864" s="7" t="s">
        <v>1395</v>
      </c>
      <c r="D1864" s="7" t="s">
        <v>244</v>
      </c>
      <c r="E1864" s="5" t="s">
        <v>611</v>
      </c>
      <c r="F1864" s="5" t="str">
        <f>VLOOKUP(C1864,'[1]7、重新确认支持的项目列表'!$C:$E,2,FALSE)</f>
        <v>4401960BE5</v>
      </c>
      <c r="G1864" s="5">
        <f>IFERROR(VLOOKUP(C1864,'[2]企业经营情况表（市场监管局）'!R$1:S$23,2,FALSE),0)</f>
        <v>0</v>
      </c>
      <c r="H1864" s="5">
        <f>VLOOKUP(C1864,'[1]7、重新确认支持的项目列表'!$C:$E,3,FALSE)</f>
        <v>177.9289</v>
      </c>
      <c r="I1864" s="13">
        <v>21934</v>
      </c>
      <c r="J1864" s="14">
        <v>10000</v>
      </c>
      <c r="K1864" s="14">
        <v>21934</v>
      </c>
      <c r="L1864" s="23">
        <v>10000</v>
      </c>
    </row>
    <row r="1865" spans="1:12" ht="24">
      <c r="A1865" s="5">
        <v>1861</v>
      </c>
      <c r="B1865" s="6" t="s">
        <v>648</v>
      </c>
      <c r="C1865" s="7" t="s">
        <v>1395</v>
      </c>
      <c r="D1865" s="7" t="s">
        <v>244</v>
      </c>
      <c r="E1865" s="5" t="s">
        <v>611</v>
      </c>
      <c r="F1865" s="5" t="str">
        <f>VLOOKUP(C1865,'[1]7、重新确认支持的项目列表'!$C:$E,2,FALSE)</f>
        <v>4401960BE5</v>
      </c>
      <c r="G1865" s="5">
        <f>IFERROR(VLOOKUP(C1865,'[2]企业经营情况表（市场监管局）'!R$1:S$23,2,FALSE),0)</f>
        <v>0</v>
      </c>
      <c r="H1865" s="5">
        <f>VLOOKUP(C1865,'[1]7、重新确认支持的项目列表'!$C:$E,3,FALSE)</f>
        <v>177.9289</v>
      </c>
      <c r="I1865" s="13">
        <v>21934</v>
      </c>
      <c r="J1865" s="14">
        <v>10000</v>
      </c>
      <c r="K1865" s="14">
        <v>21934</v>
      </c>
      <c r="L1865" s="23">
        <v>10000</v>
      </c>
    </row>
    <row r="1866" spans="1:12" ht="24">
      <c r="A1866" s="5">
        <v>1862</v>
      </c>
      <c r="B1866" s="6" t="s">
        <v>617</v>
      </c>
      <c r="C1866" s="7" t="s">
        <v>1396</v>
      </c>
      <c r="D1866" s="7" t="s">
        <v>244</v>
      </c>
      <c r="E1866" s="5" t="s">
        <v>611</v>
      </c>
      <c r="F1866" s="5" t="str">
        <f>VLOOKUP(C1866,'[1]7、重新确认支持的项目列表'!$C:$E,2,FALSE)</f>
        <v>4401966KDW</v>
      </c>
      <c r="G1866" s="5">
        <f>IFERROR(VLOOKUP(C1866,'[2]企业经营情况表（市场监管局）'!R$1:S$23,2,FALSE),0)</f>
        <v>0</v>
      </c>
      <c r="H1866" s="5">
        <f>VLOOKUP(C1866,'[1]7、重新确认支持的项目列表'!$C:$E,3,FALSE)</f>
        <v>0</v>
      </c>
      <c r="I1866" s="13">
        <v>12800</v>
      </c>
      <c r="J1866" s="14">
        <v>10000</v>
      </c>
      <c r="K1866" s="14">
        <v>12800</v>
      </c>
      <c r="L1866" s="23">
        <v>10000</v>
      </c>
    </row>
    <row r="1867" spans="1:12" ht="36">
      <c r="A1867" s="5">
        <v>1863</v>
      </c>
      <c r="B1867" s="6" t="s">
        <v>985</v>
      </c>
      <c r="C1867" s="7" t="s">
        <v>1397</v>
      </c>
      <c r="D1867" s="7" t="s">
        <v>244</v>
      </c>
      <c r="E1867" s="5" t="s">
        <v>611</v>
      </c>
      <c r="F1867" s="5" t="str">
        <f>VLOOKUP(C1867,'[1]7、重新确认支持的项目列表'!$C:$E,2,FALSE)</f>
        <v>4401960GX4</v>
      </c>
      <c r="G1867" s="5">
        <f>IFERROR(VLOOKUP(C1867,'[2]企业经营情况表（市场监管局）'!R$1:S$23,2,FALSE),0)</f>
        <v>0</v>
      </c>
      <c r="H1867" s="5">
        <f>VLOOKUP(C1867,'[1]7、重新确认支持的项目列表'!$C:$E,3,FALSE)</f>
        <v>125.65219999999999</v>
      </c>
      <c r="I1867" s="13">
        <v>19800</v>
      </c>
      <c r="J1867" s="14">
        <v>10000</v>
      </c>
      <c r="K1867" s="14">
        <v>19800</v>
      </c>
      <c r="L1867" s="23">
        <v>10000</v>
      </c>
    </row>
    <row r="1868" spans="1:12">
      <c r="A1868" s="5">
        <v>1864</v>
      </c>
      <c r="B1868" s="6" t="s">
        <v>618</v>
      </c>
      <c r="C1868" s="7" t="s">
        <v>1398</v>
      </c>
      <c r="D1868" s="7" t="s">
        <v>244</v>
      </c>
      <c r="E1868" s="5" t="s">
        <v>611</v>
      </c>
      <c r="F1868" s="5">
        <f>VLOOKUP(C1868,'[1]7、重新确认支持的项目列表'!$C:$E,2,FALSE)</f>
        <v>4401961016</v>
      </c>
      <c r="G1868" s="5">
        <f>IFERROR(VLOOKUP(C1868,'[2]企业经营情况表（市场监管局）'!R$1:S$23,2,FALSE),0)</f>
        <v>0</v>
      </c>
      <c r="H1868" s="5">
        <f>VLOOKUP(C1868,'[1]7、重新确认支持的项目列表'!$C:$E,3,FALSE)</f>
        <v>2866.1453999999999</v>
      </c>
      <c r="I1868" s="13">
        <v>12800</v>
      </c>
      <c r="J1868" s="14">
        <v>10000</v>
      </c>
      <c r="K1868" s="14">
        <v>12800</v>
      </c>
      <c r="L1868" s="23">
        <v>10000</v>
      </c>
    </row>
    <row r="1869" spans="1:12" ht="24">
      <c r="A1869" s="5">
        <v>1865</v>
      </c>
      <c r="B1869" s="6" t="s">
        <v>649</v>
      </c>
      <c r="C1869" s="7" t="s">
        <v>1398</v>
      </c>
      <c r="D1869" s="7" t="s">
        <v>244</v>
      </c>
      <c r="E1869" s="5" t="s">
        <v>611</v>
      </c>
      <c r="F1869" s="5">
        <f>VLOOKUP(C1869,'[1]7、重新确认支持的项目列表'!$C:$E,2,FALSE)</f>
        <v>4401961016</v>
      </c>
      <c r="G1869" s="5">
        <f>IFERROR(VLOOKUP(C1869,'[2]企业经营情况表（市场监管局）'!R$1:S$23,2,FALSE),0)</f>
        <v>0</v>
      </c>
      <c r="H1869" s="5">
        <f>VLOOKUP(C1869,'[1]7、重新确认支持的项目列表'!$C:$E,3,FALSE)</f>
        <v>2866.1453999999999</v>
      </c>
      <c r="I1869" s="13">
        <v>12800</v>
      </c>
      <c r="J1869" s="14">
        <v>10000</v>
      </c>
      <c r="K1869" s="14">
        <v>12800</v>
      </c>
      <c r="L1869" s="23">
        <v>10000</v>
      </c>
    </row>
    <row r="1870" spans="1:12" ht="24">
      <c r="A1870" s="5">
        <v>1866</v>
      </c>
      <c r="B1870" s="6" t="s">
        <v>634</v>
      </c>
      <c r="C1870" s="7" t="s">
        <v>527</v>
      </c>
      <c r="D1870" s="7" t="s">
        <v>244</v>
      </c>
      <c r="E1870" s="5" t="s">
        <v>611</v>
      </c>
      <c r="F1870" s="5" t="str">
        <f>VLOOKUP(C1870,'[1]7、重新确认支持的项目列表'!$C:$E,2,FALSE)</f>
        <v>440196096R</v>
      </c>
      <c r="G1870" s="5">
        <f>IFERROR(VLOOKUP(C1870,'[2]企业经营情况表（市场监管局）'!R$1:S$23,2,FALSE),0)</f>
        <v>0</v>
      </c>
      <c r="H1870" s="5">
        <f>VLOOKUP(C1870,'[1]7、重新确认支持的项目列表'!$C:$E,3,FALSE)</f>
        <v>5332.1093000000001</v>
      </c>
      <c r="I1870" s="13">
        <v>15800</v>
      </c>
      <c r="J1870" s="14">
        <v>10000</v>
      </c>
      <c r="K1870" s="14">
        <v>15800</v>
      </c>
      <c r="L1870" s="23">
        <v>10000</v>
      </c>
    </row>
    <row r="1871" spans="1:12" ht="24">
      <c r="A1871" s="5">
        <v>1867</v>
      </c>
      <c r="B1871" s="6" t="s">
        <v>615</v>
      </c>
      <c r="C1871" s="7" t="s">
        <v>1399</v>
      </c>
      <c r="D1871" s="7" t="s">
        <v>244</v>
      </c>
      <c r="E1871" s="5" t="s">
        <v>611</v>
      </c>
      <c r="F1871" s="5" t="str">
        <f>VLOOKUP(C1871,'[1]7、重新确认支持的项目列表'!$C:$E,2,FALSE)</f>
        <v>4401960LQ2</v>
      </c>
      <c r="G1871" s="5">
        <f>IFERROR(VLOOKUP(C1871,'[2]企业经营情况表（市场监管局）'!R$1:S$23,2,FALSE),0)</f>
        <v>0</v>
      </c>
      <c r="H1871" s="5">
        <f>VLOOKUP(C1871,'[1]7、重新确认支持的项目列表'!$C:$E,3,FALSE)</f>
        <v>0</v>
      </c>
      <c r="I1871" s="13">
        <v>12800</v>
      </c>
      <c r="J1871" s="14">
        <v>10000</v>
      </c>
      <c r="K1871" s="14">
        <v>12800</v>
      </c>
      <c r="L1871" s="23">
        <v>10000</v>
      </c>
    </row>
    <row r="1872" spans="1:12" ht="24">
      <c r="A1872" s="5">
        <v>1868</v>
      </c>
      <c r="B1872" s="6" t="s">
        <v>652</v>
      </c>
      <c r="C1872" s="7" t="s">
        <v>1400</v>
      </c>
      <c r="D1872" s="7" t="s">
        <v>244</v>
      </c>
      <c r="E1872" s="5" t="s">
        <v>611</v>
      </c>
      <c r="F1872" s="5" t="str">
        <f>VLOOKUP(C1872,'[1]7、重新确认支持的项目列表'!$C:$E,2,FALSE)</f>
        <v>无海关代码</v>
      </c>
      <c r="G1872" s="5">
        <f>IFERROR(VLOOKUP(C1872,'[2]企业经营情况表（市场监管局）'!R$1:S$23,2,FALSE),0)</f>
        <v>0</v>
      </c>
      <c r="H1872" s="5">
        <f>VLOOKUP(C1872,'[1]7、重新确认支持的项目列表'!$C:$E,3,FALSE)</f>
        <v>0</v>
      </c>
      <c r="I1872" s="13">
        <v>12800</v>
      </c>
      <c r="J1872" s="14">
        <v>10000</v>
      </c>
      <c r="K1872" s="14">
        <v>12800</v>
      </c>
      <c r="L1872" s="23">
        <v>10000</v>
      </c>
    </row>
    <row r="1873" spans="1:12" ht="24">
      <c r="A1873" s="5">
        <v>1869</v>
      </c>
      <c r="B1873" s="6" t="s">
        <v>622</v>
      </c>
      <c r="C1873" s="7" t="s">
        <v>1401</v>
      </c>
      <c r="D1873" s="7" t="s">
        <v>244</v>
      </c>
      <c r="E1873" s="5" t="s">
        <v>611</v>
      </c>
      <c r="F1873" s="5" t="str">
        <f>VLOOKUP(C1873,'[1]7、重新确认支持的项目列表'!$C:$E,2,FALSE)</f>
        <v>4401960RFH</v>
      </c>
      <c r="G1873" s="5">
        <f>IFERROR(VLOOKUP(C1873,'[2]企业经营情况表（市场监管局）'!R$1:S$23,2,FALSE),0)</f>
        <v>0</v>
      </c>
      <c r="H1873" s="5">
        <f>VLOOKUP(C1873,'[1]7、重新确认支持的项目列表'!$C:$E,3,FALSE)</f>
        <v>0</v>
      </c>
      <c r="I1873" s="13">
        <v>12800</v>
      </c>
      <c r="J1873" s="14">
        <v>10000</v>
      </c>
      <c r="K1873" s="14">
        <v>12800</v>
      </c>
      <c r="L1873" s="23">
        <v>10000</v>
      </c>
    </row>
    <row r="1874" spans="1:12" ht="24">
      <c r="A1874" s="5">
        <v>1870</v>
      </c>
      <c r="B1874" s="6" t="s">
        <v>622</v>
      </c>
      <c r="C1874" s="7" t="s">
        <v>1402</v>
      </c>
      <c r="D1874" s="7" t="s">
        <v>244</v>
      </c>
      <c r="E1874" s="5" t="s">
        <v>611</v>
      </c>
      <c r="F1874" s="5" t="str">
        <f>VLOOKUP(C1874,'[1]7、重新确认支持的项目列表'!$C:$E,2,FALSE)</f>
        <v>4401963GLN</v>
      </c>
      <c r="G1874" s="5">
        <f>IFERROR(VLOOKUP(C1874,'[2]企业经营情况表（市场监管局）'!R$1:S$23,2,FALSE),0)</f>
        <v>0</v>
      </c>
      <c r="H1874" s="5">
        <f>VLOOKUP(C1874,'[1]7、重新确认支持的项目列表'!$C:$E,3,FALSE)</f>
        <v>500.553</v>
      </c>
      <c r="I1874" s="13">
        <v>12800</v>
      </c>
      <c r="J1874" s="14">
        <v>10000</v>
      </c>
      <c r="K1874" s="14">
        <v>12800</v>
      </c>
      <c r="L1874" s="23">
        <v>10000</v>
      </c>
    </row>
    <row r="1875" spans="1:12" ht="24">
      <c r="A1875" s="5">
        <v>1871</v>
      </c>
      <c r="B1875" s="6" t="s">
        <v>624</v>
      </c>
      <c r="C1875" s="7" t="s">
        <v>1402</v>
      </c>
      <c r="D1875" s="7" t="s">
        <v>244</v>
      </c>
      <c r="E1875" s="5" t="s">
        <v>611</v>
      </c>
      <c r="F1875" s="5" t="str">
        <f>VLOOKUP(C1875,'[1]7、重新确认支持的项目列表'!$C:$E,2,FALSE)</f>
        <v>4401963GLN</v>
      </c>
      <c r="G1875" s="5">
        <f>IFERROR(VLOOKUP(C1875,'[2]企业经营情况表（市场监管局）'!R$1:S$23,2,FALSE),0)</f>
        <v>0</v>
      </c>
      <c r="H1875" s="5">
        <f>VLOOKUP(C1875,'[1]7、重新确认支持的项目列表'!$C:$E,3,FALSE)</f>
        <v>500.553</v>
      </c>
      <c r="I1875" s="13">
        <v>12800</v>
      </c>
      <c r="J1875" s="14">
        <v>10000</v>
      </c>
      <c r="K1875" s="14">
        <v>12800</v>
      </c>
      <c r="L1875" s="23">
        <v>10000</v>
      </c>
    </row>
    <row r="1876" spans="1:12" ht="24">
      <c r="A1876" s="5">
        <v>1872</v>
      </c>
      <c r="B1876" s="6" t="s">
        <v>682</v>
      </c>
      <c r="C1876" s="7" t="s">
        <v>1403</v>
      </c>
      <c r="D1876" s="7" t="s">
        <v>244</v>
      </c>
      <c r="E1876" s="5" t="s">
        <v>611</v>
      </c>
      <c r="F1876" s="5" t="str">
        <f>VLOOKUP(C1876,'[1]7、重新确认支持的项目列表'!$C:$E,2,FALSE)</f>
        <v>4401960D9X</v>
      </c>
      <c r="G1876" s="5">
        <f>IFERROR(VLOOKUP(C1876,'[2]企业经营情况表（市场监管局）'!R$1:S$23,2,FALSE),0)</f>
        <v>0</v>
      </c>
      <c r="H1876" s="5">
        <f>VLOOKUP(C1876,'[1]7、重新确认支持的项目列表'!$C:$E,3,FALSE)</f>
        <v>33757.483800000002</v>
      </c>
      <c r="I1876" s="13">
        <v>36800</v>
      </c>
      <c r="J1876" s="14">
        <v>10000</v>
      </c>
      <c r="K1876" s="14">
        <v>33800</v>
      </c>
      <c r="L1876" s="23">
        <v>10000</v>
      </c>
    </row>
    <row r="1877" spans="1:12" ht="24">
      <c r="A1877" s="5">
        <v>1873</v>
      </c>
      <c r="B1877" s="6" t="s">
        <v>649</v>
      </c>
      <c r="C1877" s="7" t="s">
        <v>1404</v>
      </c>
      <c r="D1877" s="7" t="s">
        <v>244</v>
      </c>
      <c r="E1877" s="5" t="s">
        <v>611</v>
      </c>
      <c r="F1877" s="5" t="str">
        <f>VLOOKUP(C1877,'[1]7、重新确认支持的项目列表'!$C:$E,2,FALSE)</f>
        <v>4401960KRV</v>
      </c>
      <c r="G1877" s="5">
        <f>IFERROR(VLOOKUP(C1877,'[2]企业经营情况表（市场监管局）'!R$1:S$23,2,FALSE),0)</f>
        <v>0</v>
      </c>
      <c r="H1877" s="5">
        <f>VLOOKUP(C1877,'[1]7、重新确认支持的项目列表'!$C:$E,3,FALSE)</f>
        <v>0</v>
      </c>
      <c r="I1877" s="13">
        <v>12800</v>
      </c>
      <c r="J1877" s="14">
        <v>10000</v>
      </c>
      <c r="K1877" s="14">
        <v>12800</v>
      </c>
      <c r="L1877" s="23">
        <v>10000</v>
      </c>
    </row>
    <row r="1878" spans="1:12" ht="24">
      <c r="A1878" s="5">
        <v>1874</v>
      </c>
      <c r="B1878" s="6" t="s">
        <v>624</v>
      </c>
      <c r="C1878" s="7" t="s">
        <v>1405</v>
      </c>
      <c r="D1878" s="7" t="s">
        <v>244</v>
      </c>
      <c r="E1878" s="5" t="s">
        <v>611</v>
      </c>
      <c r="F1878" s="5" t="str">
        <f>VLOOKUP(C1878,'[1]7、重新确认支持的项目列表'!$C:$E,2,FALSE)</f>
        <v>4401960BE6</v>
      </c>
      <c r="G1878" s="5">
        <f>IFERROR(VLOOKUP(C1878,'[2]企业经营情况表（市场监管局）'!R$1:S$23,2,FALSE),0)</f>
        <v>0</v>
      </c>
      <c r="H1878" s="5">
        <f>VLOOKUP(C1878,'[1]7、重新确认支持的项目列表'!$C:$E,3,FALSE)</f>
        <v>0</v>
      </c>
      <c r="I1878" s="13">
        <v>12800</v>
      </c>
      <c r="J1878" s="14">
        <v>10000</v>
      </c>
      <c r="K1878" s="14">
        <v>12800</v>
      </c>
      <c r="L1878" s="23">
        <v>10000</v>
      </c>
    </row>
    <row r="1879" spans="1:12" ht="24">
      <c r="A1879" s="5">
        <v>1875</v>
      </c>
      <c r="B1879" s="6" t="s">
        <v>624</v>
      </c>
      <c r="C1879" s="7" t="s">
        <v>1406</v>
      </c>
      <c r="D1879" s="7" t="s">
        <v>244</v>
      </c>
      <c r="E1879" s="5" t="s">
        <v>611</v>
      </c>
      <c r="F1879" s="5" t="str">
        <f>VLOOKUP(C1879,'[1]7、重新确认支持的项目列表'!$C:$E,2,FALSE)</f>
        <v>4401960XEL</v>
      </c>
      <c r="G1879" s="5">
        <f>IFERROR(VLOOKUP(C1879,'[2]企业经营情况表（市场监管局）'!R$1:S$23,2,FALSE),0)</f>
        <v>0</v>
      </c>
      <c r="H1879" s="5">
        <f>VLOOKUP(C1879,'[1]7、重新确认支持的项目列表'!$C:$E,3,FALSE)</f>
        <v>0</v>
      </c>
      <c r="I1879" s="13">
        <v>12800</v>
      </c>
      <c r="J1879" s="14">
        <v>10000</v>
      </c>
      <c r="K1879" s="14">
        <v>12800</v>
      </c>
      <c r="L1879" s="23">
        <v>10000</v>
      </c>
    </row>
    <row r="1880" spans="1:12" ht="24">
      <c r="A1880" s="5">
        <v>1876</v>
      </c>
      <c r="B1880" s="6" t="s">
        <v>615</v>
      </c>
      <c r="C1880" s="7" t="s">
        <v>1407</v>
      </c>
      <c r="D1880" s="7" t="s">
        <v>244</v>
      </c>
      <c r="E1880" s="5" t="s">
        <v>611</v>
      </c>
      <c r="F1880" s="5">
        <f>VLOOKUP(C1880,'[1]7、重新确认支持的项目列表'!$C:$E,2,FALSE)</f>
        <v>4401968873</v>
      </c>
      <c r="G1880" s="5">
        <f>IFERROR(VLOOKUP(C1880,'[2]企业经营情况表（市场监管局）'!R$1:S$23,2,FALSE),0)</f>
        <v>0</v>
      </c>
      <c r="H1880" s="5">
        <f>VLOOKUP(C1880,'[1]7、重新确认支持的项目列表'!$C:$E,3,FALSE)</f>
        <v>4771.5726999999997</v>
      </c>
      <c r="I1880" s="13">
        <v>12800</v>
      </c>
      <c r="J1880" s="14">
        <v>10000</v>
      </c>
      <c r="K1880" s="14">
        <v>12800</v>
      </c>
      <c r="L1880" s="23">
        <v>10000</v>
      </c>
    </row>
    <row r="1881" spans="1:12">
      <c r="A1881" s="5">
        <v>1877</v>
      </c>
      <c r="B1881" s="6" t="s">
        <v>652</v>
      </c>
      <c r="C1881" s="7" t="s">
        <v>1407</v>
      </c>
      <c r="D1881" s="7" t="s">
        <v>244</v>
      </c>
      <c r="E1881" s="5" t="s">
        <v>611</v>
      </c>
      <c r="F1881" s="5">
        <f>VLOOKUP(C1881,'[1]7、重新确认支持的项目列表'!$C:$E,2,FALSE)</f>
        <v>4401968873</v>
      </c>
      <c r="G1881" s="5">
        <f>IFERROR(VLOOKUP(C1881,'[2]企业经营情况表（市场监管局）'!R$1:S$23,2,FALSE),0)</f>
        <v>0</v>
      </c>
      <c r="H1881" s="5">
        <f>VLOOKUP(C1881,'[1]7、重新确认支持的项目列表'!$C:$E,3,FALSE)</f>
        <v>4771.5726999999997</v>
      </c>
      <c r="I1881" s="13">
        <v>12800</v>
      </c>
      <c r="J1881" s="14">
        <v>10000</v>
      </c>
      <c r="K1881" s="14">
        <v>12800</v>
      </c>
      <c r="L1881" s="23">
        <v>10000</v>
      </c>
    </row>
    <row r="1882" spans="1:12">
      <c r="A1882" s="5">
        <v>1878</v>
      </c>
      <c r="B1882" s="6" t="s">
        <v>624</v>
      </c>
      <c r="C1882" s="7" t="s">
        <v>1407</v>
      </c>
      <c r="D1882" s="7" t="s">
        <v>244</v>
      </c>
      <c r="E1882" s="5" t="s">
        <v>611</v>
      </c>
      <c r="F1882" s="5">
        <f>VLOOKUP(C1882,'[1]7、重新确认支持的项目列表'!$C:$E,2,FALSE)</f>
        <v>4401968873</v>
      </c>
      <c r="G1882" s="5">
        <f>IFERROR(VLOOKUP(C1882,'[2]企业经营情况表（市场监管局）'!R$1:S$23,2,FALSE),0)</f>
        <v>0</v>
      </c>
      <c r="H1882" s="5">
        <f>VLOOKUP(C1882,'[1]7、重新确认支持的项目列表'!$C:$E,3,FALSE)</f>
        <v>4771.5726999999997</v>
      </c>
      <c r="I1882" s="13">
        <v>12800</v>
      </c>
      <c r="J1882" s="14">
        <v>10000</v>
      </c>
      <c r="K1882" s="14">
        <v>12800</v>
      </c>
      <c r="L1882" s="23">
        <v>10000</v>
      </c>
    </row>
    <row r="1883" spans="1:12" ht="24">
      <c r="A1883" s="5">
        <v>1879</v>
      </c>
      <c r="B1883" s="6" t="s">
        <v>649</v>
      </c>
      <c r="C1883" s="7" t="s">
        <v>1407</v>
      </c>
      <c r="D1883" s="7" t="s">
        <v>244</v>
      </c>
      <c r="E1883" s="5" t="s">
        <v>611</v>
      </c>
      <c r="F1883" s="5">
        <f>VLOOKUP(C1883,'[1]7、重新确认支持的项目列表'!$C:$E,2,FALSE)</f>
        <v>4401968873</v>
      </c>
      <c r="G1883" s="5">
        <f>IFERROR(VLOOKUP(C1883,'[2]企业经营情况表（市场监管局）'!R$1:S$23,2,FALSE),0)</f>
        <v>0</v>
      </c>
      <c r="H1883" s="5">
        <f>VLOOKUP(C1883,'[1]7、重新确认支持的项目列表'!$C:$E,3,FALSE)</f>
        <v>4771.5726999999997</v>
      </c>
      <c r="I1883" s="13">
        <v>12800</v>
      </c>
      <c r="J1883" s="14">
        <v>10000</v>
      </c>
      <c r="K1883" s="14">
        <v>12800</v>
      </c>
      <c r="L1883" s="23">
        <v>10000</v>
      </c>
    </row>
    <row r="1884" spans="1:12" ht="24">
      <c r="A1884" s="5">
        <v>1880</v>
      </c>
      <c r="B1884" s="6" t="s">
        <v>785</v>
      </c>
      <c r="C1884" s="7" t="s">
        <v>1408</v>
      </c>
      <c r="D1884" s="7" t="s">
        <v>244</v>
      </c>
      <c r="E1884" s="5" t="s">
        <v>611</v>
      </c>
      <c r="F1884" s="5" t="str">
        <f>VLOOKUP(C1884,'[1]7、重新确认支持的项目列表'!$C:$E,2,FALSE)</f>
        <v>44019609A1</v>
      </c>
      <c r="G1884" s="5">
        <f>IFERROR(VLOOKUP(C1884,'[2]企业经营情况表（市场监管局）'!R$1:S$23,2,FALSE),0)</f>
        <v>0</v>
      </c>
      <c r="H1884" s="5">
        <f>VLOOKUP(C1884,'[1]7、重新确认支持的项目列表'!$C:$E,3,FALSE)</f>
        <v>347.06630000000001</v>
      </c>
      <c r="I1884" s="13">
        <v>12800</v>
      </c>
      <c r="J1884" s="14">
        <v>10000</v>
      </c>
      <c r="K1884" s="14">
        <v>12800</v>
      </c>
      <c r="L1884" s="23">
        <v>10000</v>
      </c>
    </row>
    <row r="1885" spans="1:12" ht="24">
      <c r="A1885" s="5">
        <v>1881</v>
      </c>
      <c r="B1885" s="6" t="s">
        <v>615</v>
      </c>
      <c r="C1885" s="7" t="s">
        <v>1408</v>
      </c>
      <c r="D1885" s="7" t="s">
        <v>244</v>
      </c>
      <c r="E1885" s="5" t="s">
        <v>611</v>
      </c>
      <c r="F1885" s="5" t="str">
        <f>VLOOKUP(C1885,'[1]7、重新确认支持的项目列表'!$C:$E,2,FALSE)</f>
        <v>44019609A1</v>
      </c>
      <c r="G1885" s="5">
        <f>IFERROR(VLOOKUP(C1885,'[2]企业经营情况表（市场监管局）'!R$1:S$23,2,FALSE),0)</f>
        <v>0</v>
      </c>
      <c r="H1885" s="5">
        <f>VLOOKUP(C1885,'[1]7、重新确认支持的项目列表'!$C:$E,3,FALSE)</f>
        <v>347.06630000000001</v>
      </c>
      <c r="I1885" s="13">
        <v>12800</v>
      </c>
      <c r="J1885" s="14">
        <v>10000</v>
      </c>
      <c r="K1885" s="14">
        <v>12800</v>
      </c>
      <c r="L1885" s="23">
        <v>10000</v>
      </c>
    </row>
    <row r="1886" spans="1:12" ht="24">
      <c r="A1886" s="5">
        <v>1882</v>
      </c>
      <c r="B1886" s="6" t="s">
        <v>622</v>
      </c>
      <c r="C1886" s="7" t="s">
        <v>1408</v>
      </c>
      <c r="D1886" s="7" t="s">
        <v>244</v>
      </c>
      <c r="E1886" s="5" t="s">
        <v>611</v>
      </c>
      <c r="F1886" s="5" t="str">
        <f>VLOOKUP(C1886,'[1]7、重新确认支持的项目列表'!$C:$E,2,FALSE)</f>
        <v>44019609A1</v>
      </c>
      <c r="G1886" s="5">
        <f>IFERROR(VLOOKUP(C1886,'[2]企业经营情况表（市场监管局）'!R$1:S$23,2,FALSE),0)</f>
        <v>0</v>
      </c>
      <c r="H1886" s="5">
        <f>VLOOKUP(C1886,'[1]7、重新确认支持的项目列表'!$C:$E,3,FALSE)</f>
        <v>347.06630000000001</v>
      </c>
      <c r="I1886" s="13">
        <v>12800</v>
      </c>
      <c r="J1886" s="14">
        <v>10000</v>
      </c>
      <c r="K1886" s="14">
        <v>12800</v>
      </c>
      <c r="L1886" s="23">
        <v>10000</v>
      </c>
    </row>
    <row r="1887" spans="1:12" ht="24">
      <c r="A1887" s="5">
        <v>1883</v>
      </c>
      <c r="B1887" s="6" t="s">
        <v>624</v>
      </c>
      <c r="C1887" s="7" t="s">
        <v>1409</v>
      </c>
      <c r="D1887" s="7" t="s">
        <v>244</v>
      </c>
      <c r="E1887" s="5" t="s">
        <v>611</v>
      </c>
      <c r="F1887" s="5" t="str">
        <f>VLOOKUP(C1887,'[1]7、重新确认支持的项目列表'!$C:$E,2,FALSE)</f>
        <v>无海关代码</v>
      </c>
      <c r="G1887" s="5">
        <f>IFERROR(VLOOKUP(C1887,'[2]企业经营情况表（市场监管局）'!R$1:S$23,2,FALSE),0)</f>
        <v>0</v>
      </c>
      <c r="H1887" s="5">
        <f>VLOOKUP(C1887,'[1]7、重新确认支持的项目列表'!$C:$E,3,FALSE)</f>
        <v>0</v>
      </c>
      <c r="I1887" s="13">
        <v>12800</v>
      </c>
      <c r="J1887" s="14">
        <v>10000</v>
      </c>
      <c r="K1887" s="14">
        <v>12800</v>
      </c>
      <c r="L1887" s="23">
        <v>10000</v>
      </c>
    </row>
    <row r="1888" spans="1:12" ht="24">
      <c r="A1888" s="5">
        <v>1884</v>
      </c>
      <c r="B1888" s="6" t="s">
        <v>627</v>
      </c>
      <c r="C1888" s="7" t="s">
        <v>1410</v>
      </c>
      <c r="D1888" s="7" t="s">
        <v>244</v>
      </c>
      <c r="E1888" s="5" t="s">
        <v>611</v>
      </c>
      <c r="F1888" s="5" t="str">
        <f>VLOOKUP(C1888,'[1]7、重新确认支持的项目列表'!$C:$E,2,FALSE)</f>
        <v>44019639PB</v>
      </c>
      <c r="G1888" s="5">
        <f>IFERROR(VLOOKUP(C1888,'[2]企业经营情况表（市场监管局）'!R$1:S$23,2,FALSE),0)</f>
        <v>0</v>
      </c>
      <c r="H1888" s="5">
        <f>VLOOKUP(C1888,'[1]7、重新确认支持的项目列表'!$C:$E,3,FALSE)</f>
        <v>16226.0363</v>
      </c>
      <c r="I1888" s="13">
        <v>12800</v>
      </c>
      <c r="J1888" s="14">
        <v>10000</v>
      </c>
      <c r="K1888" s="14">
        <v>12800</v>
      </c>
      <c r="L1888" s="23">
        <v>10000</v>
      </c>
    </row>
    <row r="1889" spans="1:12" ht="24">
      <c r="A1889" s="5">
        <v>1885</v>
      </c>
      <c r="B1889" s="6" t="s">
        <v>785</v>
      </c>
      <c r="C1889" s="7" t="s">
        <v>1410</v>
      </c>
      <c r="D1889" s="7" t="s">
        <v>244</v>
      </c>
      <c r="E1889" s="5" t="s">
        <v>611</v>
      </c>
      <c r="F1889" s="5" t="str">
        <f>VLOOKUP(C1889,'[1]7、重新确认支持的项目列表'!$C:$E,2,FALSE)</f>
        <v>44019639PB</v>
      </c>
      <c r="G1889" s="5">
        <f>IFERROR(VLOOKUP(C1889,'[2]企业经营情况表（市场监管局）'!R$1:S$23,2,FALSE),0)</f>
        <v>0</v>
      </c>
      <c r="H1889" s="5">
        <f>VLOOKUP(C1889,'[1]7、重新确认支持的项目列表'!$C:$E,3,FALSE)</f>
        <v>16226.0363</v>
      </c>
      <c r="I1889" s="13">
        <v>12800</v>
      </c>
      <c r="J1889" s="14">
        <v>10000</v>
      </c>
      <c r="K1889" s="14">
        <v>12800</v>
      </c>
      <c r="L1889" s="23">
        <v>10000</v>
      </c>
    </row>
    <row r="1890" spans="1:12" ht="24">
      <c r="A1890" s="5">
        <v>1886</v>
      </c>
      <c r="B1890" s="6" t="s">
        <v>618</v>
      </c>
      <c r="C1890" s="7" t="s">
        <v>1410</v>
      </c>
      <c r="D1890" s="7" t="s">
        <v>244</v>
      </c>
      <c r="E1890" s="5" t="s">
        <v>611</v>
      </c>
      <c r="F1890" s="5" t="str">
        <f>VLOOKUP(C1890,'[1]7、重新确认支持的项目列表'!$C:$E,2,FALSE)</f>
        <v>44019639PB</v>
      </c>
      <c r="G1890" s="5">
        <f>IFERROR(VLOOKUP(C1890,'[2]企业经营情况表（市场监管局）'!R$1:S$23,2,FALSE),0)</f>
        <v>0</v>
      </c>
      <c r="H1890" s="5">
        <f>VLOOKUP(C1890,'[1]7、重新确认支持的项目列表'!$C:$E,3,FALSE)</f>
        <v>16226.0363</v>
      </c>
      <c r="I1890" s="13">
        <v>12800</v>
      </c>
      <c r="J1890" s="14">
        <v>10000</v>
      </c>
      <c r="K1890" s="14">
        <v>12800</v>
      </c>
      <c r="L1890" s="23">
        <v>10000</v>
      </c>
    </row>
    <row r="1891" spans="1:12" ht="24">
      <c r="A1891" s="5">
        <v>1887</v>
      </c>
      <c r="B1891" s="6" t="s">
        <v>951</v>
      </c>
      <c r="C1891" s="7" t="s">
        <v>528</v>
      </c>
      <c r="D1891" s="7" t="s">
        <v>244</v>
      </c>
      <c r="E1891" s="5" t="s">
        <v>611</v>
      </c>
      <c r="F1891" s="5">
        <f>VLOOKUP(C1891,'[1]7、重新确认支持的项目列表'!$C:$E,2,FALSE)</f>
        <v>4401961246</v>
      </c>
      <c r="G1891" s="5">
        <f>IFERROR(VLOOKUP(C1891,'[2]企业经营情况表（市场监管局）'!R$1:S$23,2,FALSE),0)</f>
        <v>0</v>
      </c>
      <c r="H1891" s="5">
        <f>VLOOKUP(C1891,'[1]7、重新确认支持的项目列表'!$C:$E,3,FALSE)</f>
        <v>316.20319999999998</v>
      </c>
      <c r="I1891" s="13">
        <v>12400</v>
      </c>
      <c r="J1891" s="14">
        <v>9920</v>
      </c>
      <c r="K1891" s="14">
        <v>12400</v>
      </c>
      <c r="L1891" s="23">
        <v>9920</v>
      </c>
    </row>
    <row r="1892" spans="1:12" ht="24">
      <c r="A1892" s="5">
        <v>1888</v>
      </c>
      <c r="B1892" s="6" t="s">
        <v>951</v>
      </c>
      <c r="C1892" s="7" t="s">
        <v>1411</v>
      </c>
      <c r="D1892" s="7" t="s">
        <v>244</v>
      </c>
      <c r="E1892" s="5" t="s">
        <v>611</v>
      </c>
      <c r="F1892" s="5" t="str">
        <f>VLOOKUP(C1892,'[1]7、重新确认支持的项目列表'!$C:$E,2,FALSE)</f>
        <v>44019609JS</v>
      </c>
      <c r="G1892" s="5">
        <f>IFERROR(VLOOKUP(C1892,'[2]企业经营情况表（市场监管局）'!R$1:S$23,2,FALSE),0)</f>
        <v>0</v>
      </c>
      <c r="H1892" s="5">
        <f>VLOOKUP(C1892,'[1]7、重新确认支持的项目列表'!$C:$E,3,FALSE)</f>
        <v>1274.1865</v>
      </c>
      <c r="I1892" s="13">
        <v>12400</v>
      </c>
      <c r="J1892" s="14">
        <v>9920</v>
      </c>
      <c r="K1892" s="14">
        <v>12400</v>
      </c>
      <c r="L1892" s="23">
        <v>9920</v>
      </c>
    </row>
    <row r="1893" spans="1:12" ht="24">
      <c r="A1893" s="5">
        <v>1889</v>
      </c>
      <c r="B1893" s="6" t="s">
        <v>785</v>
      </c>
      <c r="C1893" s="7" t="s">
        <v>1412</v>
      </c>
      <c r="D1893" s="7" t="s">
        <v>244</v>
      </c>
      <c r="E1893" s="5" t="s">
        <v>611</v>
      </c>
      <c r="F1893" s="5" t="str">
        <f>VLOOKUP(C1893,'[1]7、重新确认支持的项目列表'!$C:$E,2,FALSE)</f>
        <v>4401960QLZ</v>
      </c>
      <c r="G1893" s="5">
        <f>IFERROR(VLOOKUP(C1893,'[2]企业经营情况表（市场监管局）'!R$1:S$23,2,FALSE),0)</f>
        <v>0</v>
      </c>
      <c r="H1893" s="5">
        <f>VLOOKUP(C1893,'[1]7、重新确认支持的项目列表'!$C:$E,3,FALSE)</f>
        <v>0</v>
      </c>
      <c r="I1893" s="13">
        <v>12800</v>
      </c>
      <c r="J1893" s="14">
        <v>10000</v>
      </c>
      <c r="K1893" s="14">
        <v>12800</v>
      </c>
      <c r="L1893" s="23">
        <v>10000</v>
      </c>
    </row>
    <row r="1894" spans="1:12" ht="24">
      <c r="A1894" s="5">
        <v>1890</v>
      </c>
      <c r="B1894" s="6" t="s">
        <v>1322</v>
      </c>
      <c r="C1894" s="7" t="s">
        <v>1413</v>
      </c>
      <c r="D1894" s="7" t="s">
        <v>244</v>
      </c>
      <c r="E1894" s="5" t="s">
        <v>611</v>
      </c>
      <c r="F1894" s="5" t="str">
        <f>VLOOKUP(C1894,'[1]7、重新确认支持的项目列表'!$C:$E,2,FALSE)</f>
        <v>无海关代码</v>
      </c>
      <c r="G1894" s="5">
        <f>IFERROR(VLOOKUP(C1894,'[2]企业经营情况表（市场监管局）'!R$1:S$23,2,FALSE),0)</f>
        <v>0</v>
      </c>
      <c r="H1894" s="5">
        <f>VLOOKUP(C1894,'[1]7、重新确认支持的项目列表'!$C:$E,3,FALSE)</f>
        <v>0</v>
      </c>
      <c r="I1894" s="13">
        <v>15800</v>
      </c>
      <c r="J1894" s="14">
        <v>10000</v>
      </c>
      <c r="K1894" s="14">
        <v>15800</v>
      </c>
      <c r="L1894" s="23">
        <v>10000</v>
      </c>
    </row>
    <row r="1895" spans="1:12" ht="24">
      <c r="A1895" s="5">
        <v>1891</v>
      </c>
      <c r="B1895" s="6" t="s">
        <v>615</v>
      </c>
      <c r="C1895" s="7" t="s">
        <v>1414</v>
      </c>
      <c r="D1895" s="7" t="s">
        <v>244</v>
      </c>
      <c r="E1895" s="5" t="s">
        <v>611</v>
      </c>
      <c r="F1895" s="5" t="str">
        <f>VLOOKUP(C1895,'[1]7、重新确认支持的项目列表'!$C:$E,2,FALSE)</f>
        <v>4401960C1M</v>
      </c>
      <c r="G1895" s="5">
        <f>IFERROR(VLOOKUP(C1895,'[2]企业经营情况表（市场监管局）'!R$1:S$23,2,FALSE),0)</f>
        <v>0</v>
      </c>
      <c r="H1895" s="5">
        <f>VLOOKUP(C1895,'[1]7、重新确认支持的项目列表'!$C:$E,3,FALSE)</f>
        <v>1264.0517</v>
      </c>
      <c r="I1895" s="13">
        <v>12800</v>
      </c>
      <c r="J1895" s="14">
        <v>10000</v>
      </c>
      <c r="K1895" s="14">
        <v>12800</v>
      </c>
      <c r="L1895" s="23">
        <v>10000</v>
      </c>
    </row>
    <row r="1896" spans="1:12" ht="24">
      <c r="A1896" s="5">
        <v>1892</v>
      </c>
      <c r="B1896" s="6" t="s">
        <v>622</v>
      </c>
      <c r="C1896" s="7" t="s">
        <v>1414</v>
      </c>
      <c r="D1896" s="7" t="s">
        <v>244</v>
      </c>
      <c r="E1896" s="5" t="s">
        <v>611</v>
      </c>
      <c r="F1896" s="5" t="str">
        <f>VLOOKUP(C1896,'[1]7、重新确认支持的项目列表'!$C:$E,2,FALSE)</f>
        <v>4401960C1M</v>
      </c>
      <c r="G1896" s="5">
        <f>IFERROR(VLOOKUP(C1896,'[2]企业经营情况表（市场监管局）'!R$1:S$23,2,FALSE),0)</f>
        <v>0</v>
      </c>
      <c r="H1896" s="5">
        <f>VLOOKUP(C1896,'[1]7、重新确认支持的项目列表'!$C:$E,3,FALSE)</f>
        <v>1264.0517</v>
      </c>
      <c r="I1896" s="13">
        <v>12800</v>
      </c>
      <c r="J1896" s="14">
        <v>10000</v>
      </c>
      <c r="K1896" s="14">
        <v>12800</v>
      </c>
      <c r="L1896" s="23">
        <v>10000</v>
      </c>
    </row>
    <row r="1897" spans="1:12" ht="24">
      <c r="A1897" s="5">
        <v>1893</v>
      </c>
      <c r="B1897" s="6" t="s">
        <v>624</v>
      </c>
      <c r="C1897" s="7" t="s">
        <v>1414</v>
      </c>
      <c r="D1897" s="7" t="s">
        <v>244</v>
      </c>
      <c r="E1897" s="5" t="s">
        <v>611</v>
      </c>
      <c r="F1897" s="5" t="str">
        <f>VLOOKUP(C1897,'[1]7、重新确认支持的项目列表'!$C:$E,2,FALSE)</f>
        <v>4401960C1M</v>
      </c>
      <c r="G1897" s="5">
        <f>IFERROR(VLOOKUP(C1897,'[2]企业经营情况表（市场监管局）'!R$1:S$23,2,FALSE),0)</f>
        <v>0</v>
      </c>
      <c r="H1897" s="5">
        <f>VLOOKUP(C1897,'[1]7、重新确认支持的项目列表'!$C:$E,3,FALSE)</f>
        <v>1264.0517</v>
      </c>
      <c r="I1897" s="13">
        <v>12800</v>
      </c>
      <c r="J1897" s="14">
        <v>10000</v>
      </c>
      <c r="K1897" s="14">
        <v>12800</v>
      </c>
      <c r="L1897" s="23">
        <v>10000</v>
      </c>
    </row>
    <row r="1898" spans="1:12" ht="24">
      <c r="A1898" s="5">
        <v>1894</v>
      </c>
      <c r="B1898" s="6" t="s">
        <v>649</v>
      </c>
      <c r="C1898" s="7" t="s">
        <v>1414</v>
      </c>
      <c r="D1898" s="7" t="s">
        <v>244</v>
      </c>
      <c r="E1898" s="5" t="s">
        <v>611</v>
      </c>
      <c r="F1898" s="5" t="str">
        <f>VLOOKUP(C1898,'[1]7、重新确认支持的项目列表'!$C:$E,2,FALSE)</f>
        <v>4401960C1M</v>
      </c>
      <c r="G1898" s="5">
        <f>IFERROR(VLOOKUP(C1898,'[2]企业经营情况表（市场监管局）'!R$1:S$23,2,FALSE),0)</f>
        <v>0</v>
      </c>
      <c r="H1898" s="5">
        <f>VLOOKUP(C1898,'[1]7、重新确认支持的项目列表'!$C:$E,3,FALSE)</f>
        <v>1264.0517</v>
      </c>
      <c r="I1898" s="13">
        <v>12800</v>
      </c>
      <c r="J1898" s="14">
        <v>10000</v>
      </c>
      <c r="K1898" s="14">
        <v>12800</v>
      </c>
      <c r="L1898" s="23">
        <v>10000</v>
      </c>
    </row>
    <row r="1899" spans="1:12" ht="24">
      <c r="A1899" s="5">
        <v>1895</v>
      </c>
      <c r="B1899" s="6" t="s">
        <v>615</v>
      </c>
      <c r="C1899" s="7" t="s">
        <v>1415</v>
      </c>
      <c r="D1899" s="7" t="s">
        <v>244</v>
      </c>
      <c r="E1899" s="5" t="s">
        <v>611</v>
      </c>
      <c r="F1899" s="5" t="str">
        <f>VLOOKUP(C1899,'[1]7、重新确认支持的项目列表'!$C:$E,2,FALSE)</f>
        <v>无海关代码</v>
      </c>
      <c r="G1899" s="5">
        <f>IFERROR(VLOOKUP(C1899,'[2]企业经营情况表（市场监管局）'!R$1:S$23,2,FALSE),0)</f>
        <v>0</v>
      </c>
      <c r="H1899" s="5">
        <f>VLOOKUP(C1899,'[1]7、重新确认支持的项目列表'!$C:$E,3,FALSE)</f>
        <v>0</v>
      </c>
      <c r="I1899" s="13">
        <v>12800</v>
      </c>
      <c r="J1899" s="14">
        <v>10000</v>
      </c>
      <c r="K1899" s="14">
        <v>12800</v>
      </c>
      <c r="L1899" s="23">
        <v>10000</v>
      </c>
    </row>
    <row r="1900" spans="1:12" ht="24">
      <c r="A1900" s="5">
        <v>1896</v>
      </c>
      <c r="B1900" s="6" t="s">
        <v>624</v>
      </c>
      <c r="C1900" s="7" t="s">
        <v>1416</v>
      </c>
      <c r="D1900" s="7" t="s">
        <v>244</v>
      </c>
      <c r="E1900" s="5" t="s">
        <v>611</v>
      </c>
      <c r="F1900" s="5" t="str">
        <f>VLOOKUP(C1900,'[1]7、重新确认支持的项目列表'!$C:$E,2,FALSE)</f>
        <v>4401960DKZ</v>
      </c>
      <c r="G1900" s="5">
        <f>IFERROR(VLOOKUP(C1900,'[2]企业经营情况表（市场监管局）'!R$1:S$23,2,FALSE),0)</f>
        <v>0</v>
      </c>
      <c r="H1900" s="5">
        <f>VLOOKUP(C1900,'[1]7、重新确认支持的项目列表'!$C:$E,3,FALSE)</f>
        <v>67.138599999999997</v>
      </c>
      <c r="I1900" s="13">
        <v>12800</v>
      </c>
      <c r="J1900" s="14">
        <v>10000</v>
      </c>
      <c r="K1900" s="14">
        <v>12800</v>
      </c>
      <c r="L1900" s="23">
        <v>10000</v>
      </c>
    </row>
    <row r="1901" spans="1:12" ht="24">
      <c r="A1901" s="5">
        <v>1897</v>
      </c>
      <c r="B1901" s="6" t="s">
        <v>613</v>
      </c>
      <c r="C1901" s="7" t="s">
        <v>1416</v>
      </c>
      <c r="D1901" s="7" t="s">
        <v>244</v>
      </c>
      <c r="E1901" s="5" t="s">
        <v>611</v>
      </c>
      <c r="F1901" s="5" t="str">
        <f>VLOOKUP(C1901,'[1]7、重新确认支持的项目列表'!$C:$E,2,FALSE)</f>
        <v>4401960DKZ</v>
      </c>
      <c r="G1901" s="5">
        <f>IFERROR(VLOOKUP(C1901,'[2]企业经营情况表（市场监管局）'!R$1:S$23,2,FALSE),0)</f>
        <v>0</v>
      </c>
      <c r="H1901" s="5">
        <f>VLOOKUP(C1901,'[1]7、重新确认支持的项目列表'!$C:$E,3,FALSE)</f>
        <v>67.138599999999997</v>
      </c>
      <c r="I1901" s="13">
        <v>12800</v>
      </c>
      <c r="J1901" s="14">
        <v>10000</v>
      </c>
      <c r="K1901" s="14">
        <v>12800</v>
      </c>
      <c r="L1901" s="23">
        <v>10000</v>
      </c>
    </row>
    <row r="1902" spans="1:12">
      <c r="A1902" s="5">
        <v>1898</v>
      </c>
      <c r="B1902" s="6" t="s">
        <v>665</v>
      </c>
      <c r="C1902" s="7" t="s">
        <v>1417</v>
      </c>
      <c r="D1902" s="7" t="s">
        <v>244</v>
      </c>
      <c r="E1902" s="5" t="s">
        <v>611</v>
      </c>
      <c r="F1902" s="5">
        <f>VLOOKUP(C1902,'[1]7、重新确认支持的项目列表'!$C:$E,2,FALSE)</f>
        <v>4401961554</v>
      </c>
      <c r="G1902" s="5">
        <f>IFERROR(VLOOKUP(C1902,'[2]企业经营情况表（市场监管局）'!R$1:S$23,2,FALSE),0)</f>
        <v>0</v>
      </c>
      <c r="H1902" s="5">
        <f>VLOOKUP(C1902,'[1]7、重新确认支持的项目列表'!$C:$E,3,FALSE)</f>
        <v>0</v>
      </c>
      <c r="I1902" s="13">
        <v>12800</v>
      </c>
      <c r="J1902" s="14">
        <v>10000</v>
      </c>
      <c r="K1902" s="14">
        <v>12800</v>
      </c>
      <c r="L1902" s="23">
        <v>10000</v>
      </c>
    </row>
    <row r="1903" spans="1:12" ht="24">
      <c r="A1903" s="5">
        <v>1899</v>
      </c>
      <c r="B1903" s="6" t="s">
        <v>951</v>
      </c>
      <c r="C1903" s="7" t="s">
        <v>1418</v>
      </c>
      <c r="D1903" s="7" t="s">
        <v>244</v>
      </c>
      <c r="E1903" s="5" t="s">
        <v>611</v>
      </c>
      <c r="F1903" s="5" t="str">
        <f>VLOOKUP(C1903,'[1]7、重新确认支持的项目列表'!$C:$E,2,FALSE)</f>
        <v>4401960J1K</v>
      </c>
      <c r="G1903" s="5">
        <f>IFERROR(VLOOKUP(C1903,'[2]企业经营情况表（市场监管局）'!R$1:S$23,2,FALSE),0)</f>
        <v>0</v>
      </c>
      <c r="H1903" s="5">
        <f>VLOOKUP(C1903,'[1]7、重新确认支持的项目列表'!$C:$E,3,FALSE)</f>
        <v>59.681899999999999</v>
      </c>
      <c r="I1903" s="13">
        <v>12400</v>
      </c>
      <c r="J1903" s="14">
        <v>9920</v>
      </c>
      <c r="K1903" s="14">
        <v>12400</v>
      </c>
      <c r="L1903" s="23">
        <v>9920</v>
      </c>
    </row>
    <row r="1904" spans="1:12" ht="24">
      <c r="A1904" s="5">
        <v>1900</v>
      </c>
      <c r="B1904" s="6" t="s">
        <v>712</v>
      </c>
      <c r="C1904" s="7" t="s">
        <v>1418</v>
      </c>
      <c r="D1904" s="7" t="s">
        <v>244</v>
      </c>
      <c r="E1904" s="5" t="s">
        <v>611</v>
      </c>
      <c r="F1904" s="5" t="str">
        <f>VLOOKUP(C1904,'[1]7、重新确认支持的项目列表'!$C:$E,2,FALSE)</f>
        <v>4401960J1K</v>
      </c>
      <c r="G1904" s="5">
        <f>IFERROR(VLOOKUP(C1904,'[2]企业经营情况表（市场监管局）'!R$1:S$23,2,FALSE),0)</f>
        <v>0</v>
      </c>
      <c r="H1904" s="5">
        <f>VLOOKUP(C1904,'[1]7、重新确认支持的项目列表'!$C:$E,3,FALSE)</f>
        <v>59.681899999999999</v>
      </c>
      <c r="I1904" s="13">
        <v>25000</v>
      </c>
      <c r="J1904" s="14">
        <v>10000</v>
      </c>
      <c r="K1904" s="14">
        <v>25000</v>
      </c>
      <c r="L1904" s="23">
        <v>10000</v>
      </c>
    </row>
    <row r="1905" spans="1:12" ht="24">
      <c r="A1905" s="5">
        <v>1901</v>
      </c>
      <c r="B1905" s="6" t="s">
        <v>627</v>
      </c>
      <c r="C1905" s="7" t="s">
        <v>1419</v>
      </c>
      <c r="D1905" s="7" t="s">
        <v>244</v>
      </c>
      <c r="E1905" s="5" t="s">
        <v>611</v>
      </c>
      <c r="F1905" s="5" t="str">
        <f>VLOOKUP(C1905,'[1]7、重新确认支持的项目列表'!$C:$E,2,FALSE)</f>
        <v>4401960JNG</v>
      </c>
      <c r="G1905" s="5">
        <f>IFERROR(VLOOKUP(C1905,'[2]企业经营情况表（市场监管局）'!R$1:S$23,2,FALSE),0)</f>
        <v>0</v>
      </c>
      <c r="H1905" s="5">
        <f>VLOOKUP(C1905,'[1]7、重新确认支持的项目列表'!$C:$E,3,FALSE)</f>
        <v>0</v>
      </c>
      <c r="I1905" s="13">
        <v>12800</v>
      </c>
      <c r="J1905" s="14">
        <v>10000</v>
      </c>
      <c r="K1905" s="14">
        <v>12800</v>
      </c>
      <c r="L1905" s="23">
        <v>10000</v>
      </c>
    </row>
    <row r="1906" spans="1:12" ht="24">
      <c r="A1906" s="5">
        <v>1902</v>
      </c>
      <c r="B1906" s="6" t="s">
        <v>624</v>
      </c>
      <c r="C1906" s="7" t="s">
        <v>1420</v>
      </c>
      <c r="D1906" s="7" t="s">
        <v>244</v>
      </c>
      <c r="E1906" s="5" t="s">
        <v>611</v>
      </c>
      <c r="F1906" s="5" t="str">
        <f>VLOOKUP(C1906,'[1]7、重新确认支持的项目列表'!$C:$E,2,FALSE)</f>
        <v>4401960KKL</v>
      </c>
      <c r="G1906" s="5">
        <f>IFERROR(VLOOKUP(C1906,'[2]企业经营情况表（市场监管局）'!R$1:S$23,2,FALSE),0)</f>
        <v>0</v>
      </c>
      <c r="H1906" s="5">
        <f>VLOOKUP(C1906,'[1]7、重新确认支持的项目列表'!$C:$E,3,FALSE)</f>
        <v>1646.5172</v>
      </c>
      <c r="I1906" s="13">
        <v>12800</v>
      </c>
      <c r="J1906" s="14">
        <v>10000</v>
      </c>
      <c r="K1906" s="14">
        <v>12800</v>
      </c>
      <c r="L1906" s="23">
        <v>10000</v>
      </c>
    </row>
    <row r="1907" spans="1:12" ht="24">
      <c r="A1907" s="5">
        <v>1903</v>
      </c>
      <c r="B1907" s="6" t="s">
        <v>649</v>
      </c>
      <c r="C1907" s="7" t="s">
        <v>1420</v>
      </c>
      <c r="D1907" s="7" t="s">
        <v>244</v>
      </c>
      <c r="E1907" s="5" t="s">
        <v>611</v>
      </c>
      <c r="F1907" s="5" t="str">
        <f>VLOOKUP(C1907,'[1]7、重新确认支持的项目列表'!$C:$E,2,FALSE)</f>
        <v>4401960KKL</v>
      </c>
      <c r="G1907" s="5">
        <f>IFERROR(VLOOKUP(C1907,'[2]企业经营情况表（市场监管局）'!R$1:S$23,2,FALSE),0)</f>
        <v>0</v>
      </c>
      <c r="H1907" s="5">
        <f>VLOOKUP(C1907,'[1]7、重新确认支持的项目列表'!$C:$E,3,FALSE)</f>
        <v>1646.5172</v>
      </c>
      <c r="I1907" s="13">
        <v>12800</v>
      </c>
      <c r="J1907" s="14">
        <v>10000</v>
      </c>
      <c r="K1907" s="14">
        <v>12800</v>
      </c>
      <c r="L1907" s="23">
        <v>10000</v>
      </c>
    </row>
    <row r="1908" spans="1:12" ht="24">
      <c r="A1908" s="5">
        <v>1904</v>
      </c>
      <c r="B1908" s="6" t="s">
        <v>615</v>
      </c>
      <c r="C1908" s="7" t="s">
        <v>1421</v>
      </c>
      <c r="D1908" s="7" t="s">
        <v>244</v>
      </c>
      <c r="E1908" s="5" t="s">
        <v>611</v>
      </c>
      <c r="F1908" s="5">
        <f>VLOOKUP(C1908,'[1]7、重新确认支持的项目列表'!$C:$E,2,FALSE)</f>
        <v>4401960961</v>
      </c>
      <c r="G1908" s="5">
        <f>IFERROR(VLOOKUP(C1908,'[2]企业经营情况表（市场监管局）'!R$1:S$23,2,FALSE),0)</f>
        <v>0</v>
      </c>
      <c r="H1908" s="5">
        <f>VLOOKUP(C1908,'[1]7、重新确认支持的项目列表'!$C:$E,3,FALSE)</f>
        <v>22965.654900000001</v>
      </c>
      <c r="I1908" s="13">
        <v>12800</v>
      </c>
      <c r="J1908" s="14">
        <v>10000</v>
      </c>
      <c r="K1908" s="14">
        <v>12800</v>
      </c>
      <c r="L1908" s="23">
        <v>10000</v>
      </c>
    </row>
    <row r="1909" spans="1:12">
      <c r="A1909" s="5">
        <v>1905</v>
      </c>
      <c r="B1909" s="6" t="s">
        <v>652</v>
      </c>
      <c r="C1909" s="7" t="s">
        <v>1421</v>
      </c>
      <c r="D1909" s="7" t="s">
        <v>244</v>
      </c>
      <c r="E1909" s="5" t="s">
        <v>611</v>
      </c>
      <c r="F1909" s="5">
        <f>VLOOKUP(C1909,'[1]7、重新确认支持的项目列表'!$C:$E,2,FALSE)</f>
        <v>4401960961</v>
      </c>
      <c r="G1909" s="5">
        <f>IFERROR(VLOOKUP(C1909,'[2]企业经营情况表（市场监管局）'!R$1:S$23,2,FALSE),0)</f>
        <v>0</v>
      </c>
      <c r="H1909" s="5">
        <f>VLOOKUP(C1909,'[1]7、重新确认支持的项目列表'!$C:$E,3,FALSE)</f>
        <v>22965.654900000001</v>
      </c>
      <c r="I1909" s="13">
        <v>12800</v>
      </c>
      <c r="J1909" s="14">
        <v>10000</v>
      </c>
      <c r="K1909" s="14">
        <v>12800</v>
      </c>
      <c r="L1909" s="23">
        <v>10000</v>
      </c>
    </row>
    <row r="1910" spans="1:12">
      <c r="A1910" s="5">
        <v>1906</v>
      </c>
      <c r="B1910" s="6" t="s">
        <v>624</v>
      </c>
      <c r="C1910" s="7" t="s">
        <v>1421</v>
      </c>
      <c r="D1910" s="7" t="s">
        <v>244</v>
      </c>
      <c r="E1910" s="5" t="s">
        <v>611</v>
      </c>
      <c r="F1910" s="5">
        <f>VLOOKUP(C1910,'[1]7、重新确认支持的项目列表'!$C:$E,2,FALSE)</f>
        <v>4401960961</v>
      </c>
      <c r="G1910" s="5">
        <f>IFERROR(VLOOKUP(C1910,'[2]企业经营情况表（市场监管局）'!R$1:S$23,2,FALSE),0)</f>
        <v>0</v>
      </c>
      <c r="H1910" s="5">
        <f>VLOOKUP(C1910,'[1]7、重新确认支持的项目列表'!$C:$E,3,FALSE)</f>
        <v>22965.654900000001</v>
      </c>
      <c r="I1910" s="13">
        <v>12800</v>
      </c>
      <c r="J1910" s="14">
        <v>10000</v>
      </c>
      <c r="K1910" s="14">
        <v>12800</v>
      </c>
      <c r="L1910" s="23">
        <v>10000</v>
      </c>
    </row>
    <row r="1911" spans="1:12">
      <c r="A1911" s="5">
        <v>1907</v>
      </c>
      <c r="B1911" s="6" t="s">
        <v>618</v>
      </c>
      <c r="C1911" s="7" t="s">
        <v>1421</v>
      </c>
      <c r="D1911" s="7" t="s">
        <v>244</v>
      </c>
      <c r="E1911" s="5" t="s">
        <v>611</v>
      </c>
      <c r="F1911" s="5">
        <f>VLOOKUP(C1911,'[1]7、重新确认支持的项目列表'!$C:$E,2,FALSE)</f>
        <v>4401960961</v>
      </c>
      <c r="G1911" s="5">
        <f>IFERROR(VLOOKUP(C1911,'[2]企业经营情况表（市场监管局）'!R$1:S$23,2,FALSE),0)</f>
        <v>0</v>
      </c>
      <c r="H1911" s="5">
        <f>VLOOKUP(C1911,'[1]7、重新确认支持的项目列表'!$C:$E,3,FALSE)</f>
        <v>22965.654900000001</v>
      </c>
      <c r="I1911" s="13">
        <v>12800</v>
      </c>
      <c r="J1911" s="14">
        <v>10000</v>
      </c>
      <c r="K1911" s="14">
        <v>12800</v>
      </c>
      <c r="L1911" s="23">
        <v>10000</v>
      </c>
    </row>
    <row r="1912" spans="1:12" ht="24">
      <c r="A1912" s="5">
        <v>1908</v>
      </c>
      <c r="B1912" s="6" t="s">
        <v>665</v>
      </c>
      <c r="C1912" s="7" t="s">
        <v>1422</v>
      </c>
      <c r="D1912" s="7" t="s">
        <v>244</v>
      </c>
      <c r="E1912" s="5" t="s">
        <v>611</v>
      </c>
      <c r="F1912" s="5" t="str">
        <f>VLOOKUP(C1912,'[1]7、重新确认支持的项目列表'!$C:$E,2,FALSE)</f>
        <v>4401960JV2</v>
      </c>
      <c r="G1912" s="5">
        <f>IFERROR(VLOOKUP(C1912,'[2]企业经营情况表（市场监管局）'!R$1:S$23,2,FALSE),0)</f>
        <v>0</v>
      </c>
      <c r="H1912" s="5">
        <f>VLOOKUP(C1912,'[1]7、重新确认支持的项目列表'!$C:$E,3,FALSE)</f>
        <v>562.57159999999999</v>
      </c>
      <c r="I1912" s="13">
        <v>12800</v>
      </c>
      <c r="J1912" s="14">
        <v>10000</v>
      </c>
      <c r="K1912" s="14">
        <v>12800</v>
      </c>
      <c r="L1912" s="23">
        <v>10000</v>
      </c>
    </row>
    <row r="1913" spans="1:12" ht="24">
      <c r="A1913" s="5">
        <v>1909</v>
      </c>
      <c r="B1913" s="6" t="s">
        <v>658</v>
      </c>
      <c r="C1913" s="7" t="s">
        <v>1422</v>
      </c>
      <c r="D1913" s="7" t="s">
        <v>244</v>
      </c>
      <c r="E1913" s="5" t="s">
        <v>611</v>
      </c>
      <c r="F1913" s="5" t="str">
        <f>VLOOKUP(C1913,'[1]7、重新确认支持的项目列表'!$C:$E,2,FALSE)</f>
        <v>4401960JV2</v>
      </c>
      <c r="G1913" s="5">
        <f>IFERROR(VLOOKUP(C1913,'[2]企业经营情况表（市场监管局）'!R$1:S$23,2,FALSE),0)</f>
        <v>0</v>
      </c>
      <c r="H1913" s="5">
        <f>VLOOKUP(C1913,'[1]7、重新确认支持的项目列表'!$C:$E,3,FALSE)</f>
        <v>562.57159999999999</v>
      </c>
      <c r="I1913" s="13">
        <v>12800</v>
      </c>
      <c r="J1913" s="14">
        <v>10000</v>
      </c>
      <c r="K1913" s="14">
        <v>12800</v>
      </c>
      <c r="L1913" s="23">
        <v>10000</v>
      </c>
    </row>
    <row r="1914" spans="1:12" ht="24">
      <c r="A1914" s="5">
        <v>1910</v>
      </c>
      <c r="B1914" s="6" t="s">
        <v>652</v>
      </c>
      <c r="C1914" s="7" t="s">
        <v>1422</v>
      </c>
      <c r="D1914" s="7" t="s">
        <v>244</v>
      </c>
      <c r="E1914" s="5" t="s">
        <v>611</v>
      </c>
      <c r="F1914" s="5" t="str">
        <f>VLOOKUP(C1914,'[1]7、重新确认支持的项目列表'!$C:$E,2,FALSE)</f>
        <v>4401960JV2</v>
      </c>
      <c r="G1914" s="5">
        <f>IFERROR(VLOOKUP(C1914,'[2]企业经营情况表（市场监管局）'!R$1:S$23,2,FALSE),0)</f>
        <v>0</v>
      </c>
      <c r="H1914" s="5">
        <f>VLOOKUP(C1914,'[1]7、重新确认支持的项目列表'!$C:$E,3,FALSE)</f>
        <v>562.57159999999999</v>
      </c>
      <c r="I1914" s="13">
        <v>12800</v>
      </c>
      <c r="J1914" s="14">
        <v>10000</v>
      </c>
      <c r="K1914" s="14">
        <v>12800</v>
      </c>
      <c r="L1914" s="23">
        <v>10000</v>
      </c>
    </row>
    <row r="1915" spans="1:12" ht="24">
      <c r="A1915" s="5">
        <v>1911</v>
      </c>
      <c r="B1915" s="6" t="s">
        <v>624</v>
      </c>
      <c r="C1915" s="7" t="s">
        <v>1422</v>
      </c>
      <c r="D1915" s="7" t="s">
        <v>244</v>
      </c>
      <c r="E1915" s="5" t="s">
        <v>611</v>
      </c>
      <c r="F1915" s="5" t="str">
        <f>VLOOKUP(C1915,'[1]7、重新确认支持的项目列表'!$C:$E,2,FALSE)</f>
        <v>4401960JV2</v>
      </c>
      <c r="G1915" s="5">
        <f>IFERROR(VLOOKUP(C1915,'[2]企业经营情况表（市场监管局）'!R$1:S$23,2,FALSE),0)</f>
        <v>0</v>
      </c>
      <c r="H1915" s="5">
        <f>VLOOKUP(C1915,'[1]7、重新确认支持的项目列表'!$C:$E,3,FALSE)</f>
        <v>562.57159999999999</v>
      </c>
      <c r="I1915" s="13">
        <v>12800</v>
      </c>
      <c r="J1915" s="14">
        <v>10000</v>
      </c>
      <c r="K1915" s="14">
        <v>12800</v>
      </c>
      <c r="L1915" s="23">
        <v>10000</v>
      </c>
    </row>
    <row r="1916" spans="1:12" ht="24">
      <c r="A1916" s="5">
        <v>1912</v>
      </c>
      <c r="B1916" s="6" t="s">
        <v>627</v>
      </c>
      <c r="C1916" s="7" t="s">
        <v>1423</v>
      </c>
      <c r="D1916" s="7" t="s">
        <v>244</v>
      </c>
      <c r="E1916" s="5" t="s">
        <v>611</v>
      </c>
      <c r="F1916" s="5" t="str">
        <f>VLOOKUP(C1916,'[1]7、重新确认支持的项目列表'!$C:$E,2,FALSE)</f>
        <v>4401960BKT</v>
      </c>
      <c r="G1916" s="5">
        <f>IFERROR(VLOOKUP(C1916,'[2]企业经营情况表（市场监管局）'!R$1:S$23,2,FALSE),0)</f>
        <v>0</v>
      </c>
      <c r="H1916" s="5">
        <f>VLOOKUP(C1916,'[1]7、重新确认支持的项目列表'!$C:$E,3,FALSE)</f>
        <v>266.3639</v>
      </c>
      <c r="I1916" s="13">
        <v>12800</v>
      </c>
      <c r="J1916" s="14">
        <v>10000</v>
      </c>
      <c r="K1916" s="14">
        <v>12800</v>
      </c>
      <c r="L1916" s="23">
        <v>10000</v>
      </c>
    </row>
    <row r="1917" spans="1:12" ht="24">
      <c r="A1917" s="5">
        <v>1913</v>
      </c>
      <c r="B1917" s="6" t="s">
        <v>615</v>
      </c>
      <c r="C1917" s="7" t="s">
        <v>1423</v>
      </c>
      <c r="D1917" s="7" t="s">
        <v>244</v>
      </c>
      <c r="E1917" s="5" t="s">
        <v>611</v>
      </c>
      <c r="F1917" s="5" t="str">
        <f>VLOOKUP(C1917,'[1]7、重新确认支持的项目列表'!$C:$E,2,FALSE)</f>
        <v>4401960BKT</v>
      </c>
      <c r="G1917" s="5">
        <f>IFERROR(VLOOKUP(C1917,'[2]企业经营情况表（市场监管局）'!R$1:S$23,2,FALSE),0)</f>
        <v>0</v>
      </c>
      <c r="H1917" s="5">
        <f>VLOOKUP(C1917,'[1]7、重新确认支持的项目列表'!$C:$E,3,FALSE)</f>
        <v>266.3639</v>
      </c>
      <c r="I1917" s="13">
        <v>12800</v>
      </c>
      <c r="J1917" s="14">
        <v>10000</v>
      </c>
      <c r="K1917" s="14">
        <v>12800</v>
      </c>
      <c r="L1917" s="23">
        <v>10000</v>
      </c>
    </row>
    <row r="1918" spans="1:12" ht="24">
      <c r="A1918" s="5">
        <v>1914</v>
      </c>
      <c r="B1918" s="6" t="s">
        <v>672</v>
      </c>
      <c r="C1918" s="7" t="s">
        <v>258</v>
      </c>
      <c r="D1918" s="7" t="s">
        <v>244</v>
      </c>
      <c r="E1918" s="5" t="s">
        <v>611</v>
      </c>
      <c r="F1918" s="5" t="str">
        <f>VLOOKUP(C1918,'[1]7、重新确认支持的项目列表'!$C:$E,2,FALSE)</f>
        <v>4401960QUS</v>
      </c>
      <c r="G1918" s="5">
        <f>IFERROR(VLOOKUP(C1918,'[2]企业经营情况表（市场监管局）'!R$1:S$23,2,FALSE),0)</f>
        <v>0</v>
      </c>
      <c r="H1918" s="5">
        <v>0</v>
      </c>
      <c r="I1918" s="13">
        <v>25000</v>
      </c>
      <c r="J1918" s="14">
        <v>10000</v>
      </c>
      <c r="K1918" s="14">
        <v>22000</v>
      </c>
      <c r="L1918" s="23">
        <v>10000</v>
      </c>
    </row>
    <row r="1919" spans="1:12" ht="24">
      <c r="A1919" s="5">
        <v>1915</v>
      </c>
      <c r="B1919" s="6" t="s">
        <v>624</v>
      </c>
      <c r="C1919" s="7" t="s">
        <v>1424</v>
      </c>
      <c r="D1919" s="7" t="s">
        <v>244</v>
      </c>
      <c r="E1919" s="5" t="s">
        <v>611</v>
      </c>
      <c r="F1919" s="5" t="str">
        <f>VLOOKUP(C1919,'[1]7、重新确认支持的项目列表'!$C:$E,2,FALSE)</f>
        <v>4401960RQB</v>
      </c>
      <c r="G1919" s="5">
        <f>IFERROR(VLOOKUP(C1919,'[2]企业经营情况表（市场监管局）'!R$1:S$23,2,FALSE),0)</f>
        <v>0</v>
      </c>
      <c r="H1919" s="5">
        <f>VLOOKUP(C1919,'[1]7、重新确认支持的项目列表'!$C:$E,3,FALSE)</f>
        <v>0</v>
      </c>
      <c r="I1919" s="13">
        <v>12800</v>
      </c>
      <c r="J1919" s="14">
        <v>10000</v>
      </c>
      <c r="K1919" s="14">
        <v>12800</v>
      </c>
      <c r="L1919" s="23">
        <v>10000</v>
      </c>
    </row>
    <row r="1920" spans="1:12" ht="24">
      <c r="A1920" s="5">
        <v>1916</v>
      </c>
      <c r="B1920" s="6" t="s">
        <v>609</v>
      </c>
      <c r="C1920" s="7" t="s">
        <v>1425</v>
      </c>
      <c r="D1920" s="7" t="s">
        <v>244</v>
      </c>
      <c r="E1920" s="5" t="s">
        <v>611</v>
      </c>
      <c r="F1920" s="5" t="str">
        <f>VLOOKUP(C1920,'[1]7、重新确认支持的项目列表'!$C:$E,2,FALSE)</f>
        <v>4401960D8Q</v>
      </c>
      <c r="G1920" s="5">
        <f>IFERROR(VLOOKUP(C1920,'[2]企业经营情况表（市场监管局）'!R$1:S$23,2,FALSE),0)</f>
        <v>0</v>
      </c>
      <c r="H1920" s="5">
        <f>VLOOKUP(C1920,'[1]7、重新确认支持的项目列表'!$C:$E,3,FALSE)</f>
        <v>0</v>
      </c>
      <c r="I1920" s="13">
        <v>22000</v>
      </c>
      <c r="J1920" s="14">
        <v>10000</v>
      </c>
      <c r="K1920" s="14">
        <v>22000</v>
      </c>
      <c r="L1920" s="23">
        <v>10000</v>
      </c>
    </row>
    <row r="1921" spans="1:12" ht="24">
      <c r="A1921" s="5">
        <v>1917</v>
      </c>
      <c r="B1921" s="6" t="s">
        <v>649</v>
      </c>
      <c r="C1921" s="7" t="s">
        <v>1426</v>
      </c>
      <c r="D1921" s="7" t="s">
        <v>244</v>
      </c>
      <c r="E1921" s="5" t="s">
        <v>611</v>
      </c>
      <c r="F1921" s="5" t="str">
        <f>VLOOKUP(C1921,'[1]7、重新确认支持的项目列表'!$C:$E,2,FALSE)</f>
        <v>44019609EC</v>
      </c>
      <c r="G1921" s="5">
        <f>IFERROR(VLOOKUP(C1921,'[2]企业经营情况表（市场监管局）'!R$1:S$23,2,FALSE),0)</f>
        <v>0</v>
      </c>
      <c r="H1921" s="5">
        <f>VLOOKUP(C1921,'[1]7、重新确认支持的项目列表'!$C:$E,3,FALSE)</f>
        <v>229.1901</v>
      </c>
      <c r="I1921" s="13">
        <v>12800</v>
      </c>
      <c r="J1921" s="14">
        <v>10000</v>
      </c>
      <c r="K1921" s="14">
        <v>12800</v>
      </c>
      <c r="L1921" s="23">
        <v>10000</v>
      </c>
    </row>
    <row r="1922" spans="1:12" ht="24">
      <c r="A1922" s="5">
        <v>1918</v>
      </c>
      <c r="B1922" s="6" t="s">
        <v>951</v>
      </c>
      <c r="C1922" s="7" t="s">
        <v>1427</v>
      </c>
      <c r="D1922" s="7" t="s">
        <v>244</v>
      </c>
      <c r="E1922" s="5" t="s">
        <v>611</v>
      </c>
      <c r="F1922" s="5">
        <f>VLOOKUP(C1922,'[1]7、重新确认支持的项目列表'!$C:$E,2,FALSE)</f>
        <v>4401961372</v>
      </c>
      <c r="G1922" s="5">
        <f>IFERROR(VLOOKUP(C1922,'[2]企业经营情况表（市场监管局）'!R$1:S$23,2,FALSE),0)</f>
        <v>0</v>
      </c>
      <c r="H1922" s="5">
        <f>VLOOKUP(C1922,'[1]7、重新确认支持的项目列表'!$C:$E,3,FALSE)</f>
        <v>5835.4991</v>
      </c>
      <c r="I1922" s="13">
        <v>12400</v>
      </c>
      <c r="J1922" s="14">
        <v>9920</v>
      </c>
      <c r="K1922" s="14">
        <v>12400</v>
      </c>
      <c r="L1922" s="23">
        <v>9920</v>
      </c>
    </row>
    <row r="1923" spans="1:12" ht="24">
      <c r="A1923" s="5">
        <v>1919</v>
      </c>
      <c r="B1923" s="6" t="s">
        <v>649</v>
      </c>
      <c r="C1923" s="7" t="s">
        <v>1428</v>
      </c>
      <c r="D1923" s="7" t="s">
        <v>244</v>
      </c>
      <c r="E1923" s="5" t="s">
        <v>611</v>
      </c>
      <c r="F1923" s="5" t="str">
        <f>VLOOKUP(C1923,'[1]7、重新确认支持的项目列表'!$C:$E,2,FALSE)</f>
        <v>44019609JX</v>
      </c>
      <c r="G1923" s="5">
        <f>IFERROR(VLOOKUP(C1923,'[2]企业经营情况表（市场监管局）'!R$1:S$23,2,FALSE),0)</f>
        <v>0</v>
      </c>
      <c r="H1923" s="5">
        <f>VLOOKUP(C1923,'[1]7、重新确认支持的项目列表'!$C:$E,3,FALSE)</f>
        <v>569.49720000000002</v>
      </c>
      <c r="I1923" s="13">
        <v>12800</v>
      </c>
      <c r="J1923" s="14">
        <v>10000</v>
      </c>
      <c r="K1923" s="14">
        <v>12800</v>
      </c>
      <c r="L1923" s="23">
        <v>10000</v>
      </c>
    </row>
    <row r="1924" spans="1:12">
      <c r="A1924" s="5">
        <v>1920</v>
      </c>
      <c r="B1924" s="6" t="s">
        <v>648</v>
      </c>
      <c r="C1924" s="7" t="s">
        <v>267</v>
      </c>
      <c r="D1924" s="7" t="s">
        <v>244</v>
      </c>
      <c r="E1924" s="5" t="s">
        <v>611</v>
      </c>
      <c r="F1924" s="5">
        <f>VLOOKUP(C1924,'[1]7、重新确认支持的项目列表'!$C:$E,2,FALSE)</f>
        <v>4401961595</v>
      </c>
      <c r="G1924" s="5">
        <f>IFERROR(VLOOKUP(C1924,'[2]企业经营情况表（市场监管局）'!R$1:S$23,2,FALSE),0)</f>
        <v>0</v>
      </c>
      <c r="H1924" s="5">
        <f>VLOOKUP(C1924,'[1]7、重新确认支持的项目列表'!$C:$E,3,FALSE)</f>
        <v>14149.2706</v>
      </c>
      <c r="I1924" s="13">
        <v>30043</v>
      </c>
      <c r="J1924" s="14">
        <v>10000</v>
      </c>
      <c r="K1924" s="14">
        <v>30043</v>
      </c>
      <c r="L1924" s="23">
        <v>10000</v>
      </c>
    </row>
    <row r="1925" spans="1:12" ht="24">
      <c r="A1925" s="5">
        <v>1921</v>
      </c>
      <c r="B1925" s="6" t="s">
        <v>609</v>
      </c>
      <c r="C1925" s="7" t="s">
        <v>267</v>
      </c>
      <c r="D1925" s="7" t="s">
        <v>244</v>
      </c>
      <c r="E1925" s="5" t="s">
        <v>611</v>
      </c>
      <c r="F1925" s="5">
        <f>VLOOKUP(C1925,'[1]7、重新确认支持的项目列表'!$C:$E,2,FALSE)</f>
        <v>4401961595</v>
      </c>
      <c r="G1925" s="5">
        <f>IFERROR(VLOOKUP(C1925,'[2]企业经营情况表（市场监管局）'!R$1:S$23,2,FALSE),0)</f>
        <v>0</v>
      </c>
      <c r="H1925" s="5">
        <f>VLOOKUP(C1925,'[1]7、重新确认支持的项目列表'!$C:$E,3,FALSE)</f>
        <v>14149.2706</v>
      </c>
      <c r="I1925" s="13">
        <v>30043</v>
      </c>
      <c r="J1925" s="14">
        <v>10000</v>
      </c>
      <c r="K1925" s="14">
        <v>30043</v>
      </c>
      <c r="L1925" s="23">
        <v>10000</v>
      </c>
    </row>
    <row r="1926" spans="1:12" ht="24">
      <c r="A1926" s="5">
        <v>1922</v>
      </c>
      <c r="B1926" s="6" t="s">
        <v>794</v>
      </c>
      <c r="C1926" s="7" t="s">
        <v>267</v>
      </c>
      <c r="D1926" s="7" t="s">
        <v>244</v>
      </c>
      <c r="E1926" s="5" t="s">
        <v>611</v>
      </c>
      <c r="F1926" s="5">
        <f>VLOOKUP(C1926,'[1]7、重新确认支持的项目列表'!$C:$E,2,FALSE)</f>
        <v>4401961595</v>
      </c>
      <c r="G1926" s="5">
        <f>IFERROR(VLOOKUP(C1926,'[2]企业经营情况表（市场监管局）'!R$1:S$23,2,FALSE),0)</f>
        <v>0</v>
      </c>
      <c r="H1926" s="5">
        <f>VLOOKUP(C1926,'[1]7、重新确认支持的项目列表'!$C:$E,3,FALSE)</f>
        <v>14149.2706</v>
      </c>
      <c r="I1926" s="13">
        <v>30043</v>
      </c>
      <c r="J1926" s="14">
        <v>10000</v>
      </c>
      <c r="K1926" s="14">
        <v>30043</v>
      </c>
      <c r="L1926" s="23">
        <v>10000</v>
      </c>
    </row>
    <row r="1927" spans="1:12" ht="24">
      <c r="A1927" s="5">
        <v>1923</v>
      </c>
      <c r="B1927" s="6" t="s">
        <v>612</v>
      </c>
      <c r="C1927" s="7" t="s">
        <v>267</v>
      </c>
      <c r="D1927" s="7" t="s">
        <v>244</v>
      </c>
      <c r="E1927" s="5" t="s">
        <v>611</v>
      </c>
      <c r="F1927" s="5">
        <f>VLOOKUP(C1927,'[1]7、重新确认支持的项目列表'!$C:$E,2,FALSE)</f>
        <v>4401961595</v>
      </c>
      <c r="G1927" s="5">
        <f>IFERROR(VLOOKUP(C1927,'[2]企业经营情况表（市场监管局）'!R$1:S$23,2,FALSE),0)</f>
        <v>0</v>
      </c>
      <c r="H1927" s="5">
        <f>VLOOKUP(C1927,'[1]7、重新确认支持的项目列表'!$C:$E,3,FALSE)</f>
        <v>14149.2706</v>
      </c>
      <c r="I1927" s="13">
        <v>30043</v>
      </c>
      <c r="J1927" s="14">
        <v>10000</v>
      </c>
      <c r="K1927" s="14">
        <v>30043</v>
      </c>
      <c r="L1927" s="23">
        <v>10000</v>
      </c>
    </row>
    <row r="1928" spans="1:12" ht="24">
      <c r="A1928" s="5">
        <v>1924</v>
      </c>
      <c r="B1928" s="6" t="s">
        <v>625</v>
      </c>
      <c r="C1928" s="7" t="s">
        <v>1429</v>
      </c>
      <c r="D1928" s="7" t="s">
        <v>244</v>
      </c>
      <c r="E1928" s="5" t="s">
        <v>611</v>
      </c>
      <c r="F1928" s="5">
        <f>VLOOKUP(C1928,'[1]7、重新确认支持的项目列表'!$C:$E,2,FALSE)</f>
        <v>4401960476</v>
      </c>
      <c r="G1928" s="5">
        <f>IFERROR(VLOOKUP(C1928,'[2]企业经营情况表（市场监管局）'!R$1:S$23,2,FALSE),0)</f>
        <v>0</v>
      </c>
      <c r="H1928" s="5">
        <v>6239141.4400000004</v>
      </c>
      <c r="I1928" s="13">
        <v>30130</v>
      </c>
      <c r="J1928" s="14">
        <v>10000</v>
      </c>
      <c r="K1928" s="14">
        <v>30129.33</v>
      </c>
      <c r="L1928" s="23">
        <v>10000</v>
      </c>
    </row>
    <row r="1929" spans="1:12">
      <c r="A1929" s="5">
        <v>1925</v>
      </c>
      <c r="B1929" s="6" t="s">
        <v>627</v>
      </c>
      <c r="C1929" s="7" t="s">
        <v>1430</v>
      </c>
      <c r="D1929" s="7" t="s">
        <v>244</v>
      </c>
      <c r="E1929" s="5" t="s">
        <v>611</v>
      </c>
      <c r="F1929" s="5">
        <f>VLOOKUP(C1929,'[1]7、重新确认支持的项目列表'!$C:$E,2,FALSE)</f>
        <v>4401960944</v>
      </c>
      <c r="G1929" s="5">
        <f>IFERROR(VLOOKUP(C1929,'[2]企业经营情况表（市场监管局）'!R$1:S$23,2,FALSE),0)</f>
        <v>0</v>
      </c>
      <c r="H1929" s="5">
        <f>VLOOKUP(C1929,'[1]7、重新确认支持的项目列表'!$C:$E,3,FALSE)</f>
        <v>6.9739000000000004</v>
      </c>
      <c r="I1929" s="13">
        <v>12800</v>
      </c>
      <c r="J1929" s="14">
        <v>10000</v>
      </c>
      <c r="K1929" s="14">
        <v>12800</v>
      </c>
      <c r="L1929" s="23">
        <v>10000</v>
      </c>
    </row>
    <row r="1930" spans="1:12" ht="24">
      <c r="A1930" s="5">
        <v>1926</v>
      </c>
      <c r="B1930" s="6" t="s">
        <v>615</v>
      </c>
      <c r="C1930" s="7" t="s">
        <v>1430</v>
      </c>
      <c r="D1930" s="7" t="s">
        <v>244</v>
      </c>
      <c r="E1930" s="5" t="s">
        <v>611</v>
      </c>
      <c r="F1930" s="5">
        <f>VLOOKUP(C1930,'[1]7、重新确认支持的项目列表'!$C:$E,2,FALSE)</f>
        <v>4401960944</v>
      </c>
      <c r="G1930" s="5">
        <f>IFERROR(VLOOKUP(C1930,'[2]企业经营情况表（市场监管局）'!R$1:S$23,2,FALSE),0)</f>
        <v>0</v>
      </c>
      <c r="H1930" s="5">
        <f>VLOOKUP(C1930,'[1]7、重新确认支持的项目列表'!$C:$E,3,FALSE)</f>
        <v>6.9739000000000004</v>
      </c>
      <c r="I1930" s="13">
        <v>12800</v>
      </c>
      <c r="J1930" s="14">
        <v>10000</v>
      </c>
      <c r="K1930" s="14">
        <v>12800</v>
      </c>
      <c r="L1930" s="23">
        <v>10000</v>
      </c>
    </row>
    <row r="1931" spans="1:12" ht="24">
      <c r="A1931" s="5">
        <v>1927</v>
      </c>
      <c r="B1931" s="6" t="s">
        <v>682</v>
      </c>
      <c r="C1931" s="7" t="s">
        <v>1431</v>
      </c>
      <c r="D1931" s="7" t="s">
        <v>244</v>
      </c>
      <c r="E1931" s="5" t="s">
        <v>611</v>
      </c>
      <c r="F1931" s="5" t="str">
        <f>VLOOKUP(C1931,'[1]7、重新确认支持的项目列表'!$C:$E,2,FALSE)</f>
        <v>440196099U</v>
      </c>
      <c r="G1931" s="5">
        <f>IFERROR(VLOOKUP(C1931,'[2]企业经营情况表（市场监管局）'!R$1:S$23,2,FALSE),0)</f>
        <v>0</v>
      </c>
      <c r="H1931" s="5">
        <f>VLOOKUP(C1931,'[1]7、重新确认支持的项目列表'!$C:$E,3,FALSE)</f>
        <v>44.1477</v>
      </c>
      <c r="I1931" s="13">
        <v>30800</v>
      </c>
      <c r="J1931" s="14">
        <v>10000</v>
      </c>
      <c r="K1931" s="14">
        <v>27800</v>
      </c>
      <c r="L1931" s="23">
        <v>10000</v>
      </c>
    </row>
    <row r="1932" spans="1:12" ht="24">
      <c r="A1932" s="5">
        <v>1928</v>
      </c>
      <c r="B1932" s="6" t="s">
        <v>674</v>
      </c>
      <c r="C1932" s="7" t="s">
        <v>1431</v>
      </c>
      <c r="D1932" s="7" t="s">
        <v>244</v>
      </c>
      <c r="E1932" s="5" t="s">
        <v>611</v>
      </c>
      <c r="F1932" s="5" t="str">
        <f>VLOOKUP(C1932,'[1]7、重新确认支持的项目列表'!$C:$E,2,FALSE)</f>
        <v>440196099U</v>
      </c>
      <c r="G1932" s="5">
        <f>IFERROR(VLOOKUP(C1932,'[2]企业经营情况表（市场监管局）'!R$1:S$23,2,FALSE),0)</f>
        <v>0</v>
      </c>
      <c r="H1932" s="5">
        <f>VLOOKUP(C1932,'[1]7、重新确认支持的项目列表'!$C:$E,3,FALSE)</f>
        <v>44.1477</v>
      </c>
      <c r="I1932" s="13">
        <v>30800</v>
      </c>
      <c r="J1932" s="14">
        <v>10000</v>
      </c>
      <c r="K1932" s="14">
        <v>27800</v>
      </c>
      <c r="L1932" s="23">
        <v>10000</v>
      </c>
    </row>
    <row r="1933" spans="1:12" ht="24">
      <c r="A1933" s="5">
        <v>1929</v>
      </c>
      <c r="B1933" s="6" t="s">
        <v>954</v>
      </c>
      <c r="C1933" s="7" t="s">
        <v>1432</v>
      </c>
      <c r="D1933" s="7" t="s">
        <v>270</v>
      </c>
      <c r="E1933" s="5" t="s">
        <v>611</v>
      </c>
      <c r="F1933" s="5" t="str">
        <f>VLOOKUP(C1933,'[1]7、重新确认支持的项目列表'!$C:$E,2,FALSE)</f>
        <v>4401963JYK</v>
      </c>
      <c r="G1933" s="5">
        <f>IFERROR(VLOOKUP(C1933,'[2]企业经营情况表（市场监管局）'!R$1:S$23,2,FALSE),0)</f>
        <v>0</v>
      </c>
      <c r="H1933" s="5">
        <f>VLOOKUP(C1933,'[1]7、重新确认支持的项目列表'!$C:$E,3,FALSE)</f>
        <v>2.1295999999999999</v>
      </c>
      <c r="I1933" s="13">
        <v>21933</v>
      </c>
      <c r="J1933" s="17">
        <v>21933</v>
      </c>
      <c r="K1933" s="17">
        <v>21933</v>
      </c>
      <c r="L1933" s="23">
        <v>10000</v>
      </c>
    </row>
    <row r="1934" spans="1:12" ht="24">
      <c r="A1934" s="5">
        <v>1930</v>
      </c>
      <c r="B1934" s="6" t="s">
        <v>1028</v>
      </c>
      <c r="C1934" s="7" t="s">
        <v>1432</v>
      </c>
      <c r="D1934" s="7" t="s">
        <v>270</v>
      </c>
      <c r="E1934" s="5" t="s">
        <v>611</v>
      </c>
      <c r="F1934" s="5" t="str">
        <f>VLOOKUP(C1934,'[1]7、重新确认支持的项目列表'!$C:$E,2,FALSE)</f>
        <v>4401963JYK</v>
      </c>
      <c r="G1934" s="5">
        <f>IFERROR(VLOOKUP(C1934,'[2]企业经营情况表（市场监管局）'!R$1:S$23,2,FALSE),0)</f>
        <v>0</v>
      </c>
      <c r="H1934" s="5">
        <f>VLOOKUP(C1934,'[1]7、重新确认支持的项目列表'!$C:$E,3,FALSE)</f>
        <v>2.1295999999999999</v>
      </c>
      <c r="I1934" s="13">
        <v>21933</v>
      </c>
      <c r="J1934" s="17">
        <v>21933</v>
      </c>
      <c r="K1934" s="17">
        <v>21933</v>
      </c>
      <c r="L1934" s="23">
        <v>10000</v>
      </c>
    </row>
    <row r="1935" spans="1:12" ht="24">
      <c r="A1935" s="5">
        <v>1931</v>
      </c>
      <c r="B1935" s="6" t="s">
        <v>627</v>
      </c>
      <c r="C1935" s="7" t="s">
        <v>1433</v>
      </c>
      <c r="D1935" s="7" t="s">
        <v>270</v>
      </c>
      <c r="E1935" s="5" t="s">
        <v>611</v>
      </c>
      <c r="F1935" s="5" t="str">
        <f>VLOOKUP(C1935,'[1]7、重新确认支持的项目列表'!$C:$E,2,FALSE)</f>
        <v>4401963KRX</v>
      </c>
      <c r="G1935" s="5">
        <f>IFERROR(VLOOKUP(C1935,'[2]企业经营情况表（市场监管局）'!R$1:S$23,2,FALSE),0)</f>
        <v>0</v>
      </c>
      <c r="H1935" s="5">
        <f>VLOOKUP(C1935,'[1]7、重新确认支持的项目列表'!$C:$E,3,FALSE)</f>
        <v>3000.1289999999999</v>
      </c>
      <c r="I1935" s="13">
        <v>12800</v>
      </c>
      <c r="J1935" s="17">
        <v>10000</v>
      </c>
      <c r="K1935" s="17">
        <v>12800</v>
      </c>
      <c r="L1935" s="23">
        <v>10000</v>
      </c>
    </row>
    <row r="1936" spans="1:12" ht="24">
      <c r="A1936" s="5">
        <v>1932</v>
      </c>
      <c r="B1936" s="6" t="s">
        <v>624</v>
      </c>
      <c r="C1936" s="7" t="s">
        <v>1433</v>
      </c>
      <c r="D1936" s="7" t="s">
        <v>270</v>
      </c>
      <c r="E1936" s="5" t="s">
        <v>611</v>
      </c>
      <c r="F1936" s="5" t="str">
        <f>VLOOKUP(C1936,'[1]7、重新确认支持的项目列表'!$C:$E,2,FALSE)</f>
        <v>4401963KRX</v>
      </c>
      <c r="G1936" s="5">
        <f>IFERROR(VLOOKUP(C1936,'[2]企业经营情况表（市场监管局）'!R$1:S$23,2,FALSE),0)</f>
        <v>0</v>
      </c>
      <c r="H1936" s="5">
        <f>VLOOKUP(C1936,'[1]7、重新确认支持的项目列表'!$C:$E,3,FALSE)</f>
        <v>3000.1289999999999</v>
      </c>
      <c r="I1936" s="13">
        <v>12800</v>
      </c>
      <c r="J1936" s="17">
        <v>10000</v>
      </c>
      <c r="K1936" s="17">
        <v>12800</v>
      </c>
      <c r="L1936" s="23">
        <v>10000</v>
      </c>
    </row>
    <row r="1937" spans="1:12" ht="24">
      <c r="A1937" s="5">
        <v>1933</v>
      </c>
      <c r="B1937" s="6" t="s">
        <v>627</v>
      </c>
      <c r="C1937" s="7" t="s">
        <v>1434</v>
      </c>
      <c r="D1937" s="7" t="s">
        <v>270</v>
      </c>
      <c r="E1937" s="5" t="s">
        <v>611</v>
      </c>
      <c r="F1937" s="5" t="str">
        <f>VLOOKUP(C1937,'[1]7、重新确认支持的项目列表'!$C:$E,2,FALSE)</f>
        <v>4401963F65</v>
      </c>
      <c r="G1937" s="5">
        <f>IFERROR(VLOOKUP(C1937,'[2]企业经营情况表（市场监管局）'!R$1:S$23,2,FALSE),0)</f>
        <v>0</v>
      </c>
      <c r="H1937" s="5">
        <f>VLOOKUP(C1937,'[1]7、重新确认支持的项目列表'!$C:$E,3,FALSE)</f>
        <v>0</v>
      </c>
      <c r="I1937" s="13">
        <v>12800</v>
      </c>
      <c r="J1937" s="17">
        <v>10000</v>
      </c>
      <c r="K1937" s="17">
        <v>12800</v>
      </c>
      <c r="L1937" s="23">
        <v>10000</v>
      </c>
    </row>
    <row r="1938" spans="1:12" ht="24">
      <c r="A1938" s="5">
        <v>1934</v>
      </c>
      <c r="B1938" s="6" t="s">
        <v>627</v>
      </c>
      <c r="C1938" s="7" t="s">
        <v>1435</v>
      </c>
      <c r="D1938" s="7" t="s">
        <v>270</v>
      </c>
      <c r="E1938" s="5" t="s">
        <v>611</v>
      </c>
      <c r="F1938" s="5" t="str">
        <f>VLOOKUP(C1938,'[1]7、重新确认支持的项目列表'!$C:$E,2,FALSE)</f>
        <v>4401963D5K</v>
      </c>
      <c r="G1938" s="5">
        <f>IFERROR(VLOOKUP(C1938,'[2]企业经营情况表（市场监管局）'!R$1:S$23,2,FALSE),0)</f>
        <v>0</v>
      </c>
      <c r="H1938" s="5">
        <f>VLOOKUP(C1938,'[1]7、重新确认支持的项目列表'!$C:$E,3,FALSE)</f>
        <v>818.59050000000002</v>
      </c>
      <c r="I1938" s="13">
        <v>12800</v>
      </c>
      <c r="J1938" s="17">
        <v>10000</v>
      </c>
      <c r="K1938" s="17">
        <v>12800</v>
      </c>
      <c r="L1938" s="23">
        <v>10000</v>
      </c>
    </row>
    <row r="1939" spans="1:12" ht="24">
      <c r="A1939" s="5">
        <v>1935</v>
      </c>
      <c r="B1939" s="6" t="s">
        <v>665</v>
      </c>
      <c r="C1939" s="7" t="s">
        <v>1435</v>
      </c>
      <c r="D1939" s="7" t="s">
        <v>270</v>
      </c>
      <c r="E1939" s="5" t="s">
        <v>611</v>
      </c>
      <c r="F1939" s="5" t="str">
        <f>VLOOKUP(C1939,'[1]7、重新确认支持的项目列表'!$C:$E,2,FALSE)</f>
        <v>4401963D5K</v>
      </c>
      <c r="G1939" s="5">
        <f>IFERROR(VLOOKUP(C1939,'[2]企业经营情况表（市场监管局）'!R$1:S$23,2,FALSE),0)</f>
        <v>0</v>
      </c>
      <c r="H1939" s="5">
        <f>VLOOKUP(C1939,'[1]7、重新确认支持的项目列表'!$C:$E,3,FALSE)</f>
        <v>818.59050000000002</v>
      </c>
      <c r="I1939" s="13">
        <v>12800</v>
      </c>
      <c r="J1939" s="17">
        <v>10000</v>
      </c>
      <c r="K1939" s="17">
        <v>12800</v>
      </c>
      <c r="L1939" s="23">
        <v>10000</v>
      </c>
    </row>
    <row r="1940" spans="1:12" ht="24">
      <c r="A1940" s="5">
        <v>1936</v>
      </c>
      <c r="B1940" s="6" t="s">
        <v>624</v>
      </c>
      <c r="C1940" s="7" t="s">
        <v>1435</v>
      </c>
      <c r="D1940" s="7" t="s">
        <v>270</v>
      </c>
      <c r="E1940" s="5" t="s">
        <v>611</v>
      </c>
      <c r="F1940" s="5" t="str">
        <f>VLOOKUP(C1940,'[1]7、重新确认支持的项目列表'!$C:$E,2,FALSE)</f>
        <v>4401963D5K</v>
      </c>
      <c r="G1940" s="5">
        <f>IFERROR(VLOOKUP(C1940,'[2]企业经营情况表（市场监管局）'!R$1:S$23,2,FALSE),0)</f>
        <v>0</v>
      </c>
      <c r="H1940" s="5">
        <f>VLOOKUP(C1940,'[1]7、重新确认支持的项目列表'!$C:$E,3,FALSE)</f>
        <v>818.59050000000002</v>
      </c>
      <c r="I1940" s="13">
        <v>12800</v>
      </c>
      <c r="J1940" s="17">
        <v>10000</v>
      </c>
      <c r="K1940" s="17">
        <v>12800</v>
      </c>
      <c r="L1940" s="23">
        <v>10000</v>
      </c>
    </row>
    <row r="1941" spans="1:12" ht="24">
      <c r="A1941" s="5">
        <v>1937</v>
      </c>
      <c r="B1941" s="6" t="s">
        <v>615</v>
      </c>
      <c r="C1941" s="7" t="s">
        <v>1436</v>
      </c>
      <c r="D1941" s="7" t="s">
        <v>270</v>
      </c>
      <c r="E1941" s="5" t="s">
        <v>611</v>
      </c>
      <c r="F1941" s="5" t="str">
        <f>VLOOKUP(C1941,'[1]7、重新确认支持的项目列表'!$C:$E,2,FALSE)</f>
        <v>4401963JHR</v>
      </c>
      <c r="G1941" s="5">
        <f>IFERROR(VLOOKUP(C1941,'[2]企业经营情况表（市场监管局）'!R$1:S$23,2,FALSE),0)</f>
        <v>0</v>
      </c>
      <c r="H1941" s="5">
        <f>VLOOKUP(C1941,'[1]7、重新确认支持的项目列表'!$C:$E,3,FALSE)</f>
        <v>2520.8530000000001</v>
      </c>
      <c r="I1941" s="13">
        <v>12800</v>
      </c>
      <c r="J1941" s="17">
        <v>10000</v>
      </c>
      <c r="K1941" s="17">
        <v>12800</v>
      </c>
      <c r="L1941" s="23">
        <v>10000</v>
      </c>
    </row>
    <row r="1942" spans="1:12" ht="24">
      <c r="A1942" s="5">
        <v>1938</v>
      </c>
      <c r="B1942" s="6" t="s">
        <v>622</v>
      </c>
      <c r="C1942" s="7" t="s">
        <v>1436</v>
      </c>
      <c r="D1942" s="7" t="s">
        <v>270</v>
      </c>
      <c r="E1942" s="5" t="s">
        <v>611</v>
      </c>
      <c r="F1942" s="5" t="str">
        <f>VLOOKUP(C1942,'[1]7、重新确认支持的项目列表'!$C:$E,2,FALSE)</f>
        <v>4401963JHR</v>
      </c>
      <c r="G1942" s="5">
        <f>IFERROR(VLOOKUP(C1942,'[2]企业经营情况表（市场监管局）'!R$1:S$23,2,FALSE),0)</f>
        <v>0</v>
      </c>
      <c r="H1942" s="5">
        <f>VLOOKUP(C1942,'[1]7、重新确认支持的项目列表'!$C:$E,3,FALSE)</f>
        <v>2520.8530000000001</v>
      </c>
      <c r="I1942" s="13">
        <v>12800</v>
      </c>
      <c r="J1942" s="17">
        <v>10000</v>
      </c>
      <c r="K1942" s="17">
        <v>12800</v>
      </c>
      <c r="L1942" s="23">
        <v>10000</v>
      </c>
    </row>
    <row r="1943" spans="1:12" ht="24">
      <c r="A1943" s="5">
        <v>1939</v>
      </c>
      <c r="B1943" s="6" t="s">
        <v>624</v>
      </c>
      <c r="C1943" s="7" t="s">
        <v>1436</v>
      </c>
      <c r="D1943" s="7" t="s">
        <v>270</v>
      </c>
      <c r="E1943" s="5" t="s">
        <v>611</v>
      </c>
      <c r="F1943" s="5" t="str">
        <f>VLOOKUP(C1943,'[1]7、重新确认支持的项目列表'!$C:$E,2,FALSE)</f>
        <v>4401963JHR</v>
      </c>
      <c r="G1943" s="5">
        <f>IFERROR(VLOOKUP(C1943,'[2]企业经营情况表（市场监管局）'!R$1:S$23,2,FALSE),0)</f>
        <v>0</v>
      </c>
      <c r="H1943" s="5">
        <f>VLOOKUP(C1943,'[1]7、重新确认支持的项目列表'!$C:$E,3,FALSE)</f>
        <v>2520.8530000000001</v>
      </c>
      <c r="I1943" s="13">
        <v>12800</v>
      </c>
      <c r="J1943" s="17">
        <v>10000</v>
      </c>
      <c r="K1943" s="17">
        <v>12800</v>
      </c>
      <c r="L1943" s="23">
        <v>10000</v>
      </c>
    </row>
    <row r="1944" spans="1:12" ht="24">
      <c r="A1944" s="5">
        <v>1940</v>
      </c>
      <c r="B1944" s="6" t="s">
        <v>618</v>
      </c>
      <c r="C1944" s="7" t="s">
        <v>1437</v>
      </c>
      <c r="D1944" s="7" t="s">
        <v>270</v>
      </c>
      <c r="E1944" s="5" t="s">
        <v>611</v>
      </c>
      <c r="F1944" s="5" t="str">
        <f>VLOOKUP(C1944,'[1]7、重新确认支持的项目列表'!$C:$E,2,FALSE)</f>
        <v>4401960Q63</v>
      </c>
      <c r="G1944" s="5">
        <f>IFERROR(VLOOKUP(C1944,'[2]企业经营情况表（市场监管局）'!R$1:S$23,2,FALSE),0)</f>
        <v>0</v>
      </c>
      <c r="H1944" s="5">
        <f>VLOOKUP(C1944,'[1]7、重新确认支持的项目列表'!$C:$E,3,FALSE)</f>
        <v>1068.0997</v>
      </c>
      <c r="I1944" s="13">
        <v>12800</v>
      </c>
      <c r="J1944" s="17">
        <v>10000</v>
      </c>
      <c r="K1944" s="17">
        <v>12800</v>
      </c>
      <c r="L1944" s="23">
        <v>10000</v>
      </c>
    </row>
    <row r="1945" spans="1:12" ht="24">
      <c r="A1945" s="5">
        <v>1941</v>
      </c>
      <c r="B1945" s="6" t="s">
        <v>649</v>
      </c>
      <c r="C1945" s="7" t="s">
        <v>1437</v>
      </c>
      <c r="D1945" s="7" t="s">
        <v>270</v>
      </c>
      <c r="E1945" s="5" t="s">
        <v>611</v>
      </c>
      <c r="F1945" s="5" t="str">
        <f>VLOOKUP(C1945,'[1]7、重新确认支持的项目列表'!$C:$E,2,FALSE)</f>
        <v>4401960Q63</v>
      </c>
      <c r="G1945" s="5">
        <f>IFERROR(VLOOKUP(C1945,'[2]企业经营情况表（市场监管局）'!R$1:S$23,2,FALSE),0)</f>
        <v>0</v>
      </c>
      <c r="H1945" s="5">
        <f>VLOOKUP(C1945,'[1]7、重新确认支持的项目列表'!$C:$E,3,FALSE)</f>
        <v>1068.0997</v>
      </c>
      <c r="I1945" s="13">
        <v>12800</v>
      </c>
      <c r="J1945" s="17">
        <v>10000</v>
      </c>
      <c r="K1945" s="17">
        <v>12800</v>
      </c>
      <c r="L1945" s="23">
        <v>10000</v>
      </c>
    </row>
    <row r="1946" spans="1:12" ht="24">
      <c r="A1946" s="5">
        <v>1942</v>
      </c>
      <c r="B1946" s="6" t="s">
        <v>617</v>
      </c>
      <c r="C1946" s="7" t="s">
        <v>1438</v>
      </c>
      <c r="D1946" s="7" t="s">
        <v>270</v>
      </c>
      <c r="E1946" s="5" t="s">
        <v>611</v>
      </c>
      <c r="F1946" s="5" t="str">
        <f>VLOOKUP(C1946,'[1]7、重新确认支持的项目列表'!$C:$E,2,FALSE)</f>
        <v>4401963J61</v>
      </c>
      <c r="G1946" s="5">
        <f>IFERROR(VLOOKUP(C1946,'[2]企业经营情况表（市场监管局）'!R$1:S$23,2,FALSE),0)</f>
        <v>0</v>
      </c>
      <c r="H1946" s="5">
        <f>VLOOKUP(C1946,'[1]7、重新确认支持的项目列表'!$C:$E,3,FALSE)</f>
        <v>970.57539999999995</v>
      </c>
      <c r="I1946" s="13">
        <v>12800</v>
      </c>
      <c r="J1946" s="17">
        <v>10000</v>
      </c>
      <c r="K1946" s="17">
        <v>12800</v>
      </c>
      <c r="L1946" s="23">
        <v>10000</v>
      </c>
    </row>
    <row r="1947" spans="1:12" ht="24">
      <c r="A1947" s="5">
        <v>1943</v>
      </c>
      <c r="B1947" s="6" t="s">
        <v>624</v>
      </c>
      <c r="C1947" s="7" t="s">
        <v>1438</v>
      </c>
      <c r="D1947" s="7" t="s">
        <v>270</v>
      </c>
      <c r="E1947" s="5" t="s">
        <v>611</v>
      </c>
      <c r="F1947" s="5" t="str">
        <f>VLOOKUP(C1947,'[1]7、重新确认支持的项目列表'!$C:$E,2,FALSE)</f>
        <v>4401963J61</v>
      </c>
      <c r="G1947" s="5">
        <f>IFERROR(VLOOKUP(C1947,'[2]企业经营情况表（市场监管局）'!R$1:S$23,2,FALSE),0)</f>
        <v>0</v>
      </c>
      <c r="H1947" s="5">
        <f>VLOOKUP(C1947,'[1]7、重新确认支持的项目列表'!$C:$E,3,FALSE)</f>
        <v>970.57539999999995</v>
      </c>
      <c r="I1947" s="13">
        <v>12800</v>
      </c>
      <c r="J1947" s="17">
        <v>10000</v>
      </c>
      <c r="K1947" s="17">
        <v>12800</v>
      </c>
      <c r="L1947" s="23">
        <v>10000</v>
      </c>
    </row>
    <row r="1948" spans="1:12" ht="24">
      <c r="A1948" s="5">
        <v>1944</v>
      </c>
      <c r="B1948" s="6" t="s">
        <v>618</v>
      </c>
      <c r="C1948" s="7" t="s">
        <v>1438</v>
      </c>
      <c r="D1948" s="7" t="s">
        <v>270</v>
      </c>
      <c r="E1948" s="5" t="s">
        <v>611</v>
      </c>
      <c r="F1948" s="5" t="str">
        <f>VLOOKUP(C1948,'[1]7、重新确认支持的项目列表'!$C:$E,2,FALSE)</f>
        <v>4401963J61</v>
      </c>
      <c r="G1948" s="5">
        <f>IFERROR(VLOOKUP(C1948,'[2]企业经营情况表（市场监管局）'!R$1:S$23,2,FALSE),0)</f>
        <v>0</v>
      </c>
      <c r="H1948" s="5">
        <f>VLOOKUP(C1948,'[1]7、重新确认支持的项目列表'!$C:$E,3,FALSE)</f>
        <v>970.57539999999995</v>
      </c>
      <c r="I1948" s="13">
        <v>12800</v>
      </c>
      <c r="J1948" s="17">
        <v>10000</v>
      </c>
      <c r="K1948" s="17">
        <v>12800</v>
      </c>
      <c r="L1948" s="23">
        <v>10000</v>
      </c>
    </row>
    <row r="1949" spans="1:12" ht="24">
      <c r="A1949" s="5">
        <v>1945</v>
      </c>
      <c r="B1949" s="6" t="s">
        <v>618</v>
      </c>
      <c r="C1949" s="7" t="s">
        <v>1439</v>
      </c>
      <c r="D1949" s="7" t="s">
        <v>270</v>
      </c>
      <c r="E1949" s="5" t="s">
        <v>611</v>
      </c>
      <c r="F1949" s="5" t="str">
        <f>VLOOKUP(C1949,'[1]7、重新确认支持的项目列表'!$C:$E,2,FALSE)</f>
        <v>无海关代码</v>
      </c>
      <c r="G1949" s="5">
        <f>IFERROR(VLOOKUP(C1949,'[2]企业经营情况表（市场监管局）'!R$1:S$23,2,FALSE),0)</f>
        <v>0</v>
      </c>
      <c r="H1949" s="5">
        <f>VLOOKUP(C1949,'[1]7、重新确认支持的项目列表'!$C:$E,3,FALSE)</f>
        <v>0</v>
      </c>
      <c r="I1949" s="13">
        <v>12800</v>
      </c>
      <c r="J1949" s="17">
        <v>10000</v>
      </c>
      <c r="K1949" s="17">
        <v>12800</v>
      </c>
      <c r="L1949" s="23">
        <v>10000</v>
      </c>
    </row>
    <row r="1950" spans="1:12" ht="24">
      <c r="A1950" s="5">
        <v>1946</v>
      </c>
      <c r="B1950" s="6" t="s">
        <v>734</v>
      </c>
      <c r="C1950" s="7" t="s">
        <v>1440</v>
      </c>
      <c r="D1950" s="7" t="s">
        <v>270</v>
      </c>
      <c r="E1950" s="5" t="s">
        <v>611</v>
      </c>
      <c r="F1950" s="5" t="str">
        <f>VLOOKUP(C1950,'[1]7、重新确认支持的项目列表'!$C:$E,2,FALSE)</f>
        <v>4401963EJA</v>
      </c>
      <c r="G1950" s="5">
        <f>IFERROR(VLOOKUP(C1950,'[2]企业经营情况表（市场监管局）'!R$1:S$23,2,FALSE),0)</f>
        <v>0</v>
      </c>
      <c r="H1950" s="5">
        <f>VLOOKUP(C1950,'[1]7、重新确认支持的项目列表'!$C:$E,3,FALSE)</f>
        <v>0.32490000000000002</v>
      </c>
      <c r="I1950" s="13">
        <v>20000</v>
      </c>
      <c r="J1950" s="17">
        <v>10000</v>
      </c>
      <c r="K1950" s="17">
        <v>20000</v>
      </c>
      <c r="L1950" s="23">
        <v>10000</v>
      </c>
    </row>
    <row r="1951" spans="1:12" ht="24">
      <c r="A1951" s="5">
        <v>1947</v>
      </c>
      <c r="B1951" s="6" t="s">
        <v>1011</v>
      </c>
      <c r="C1951" s="7" t="s">
        <v>1441</v>
      </c>
      <c r="D1951" s="7" t="s">
        <v>270</v>
      </c>
      <c r="E1951" s="5" t="s">
        <v>611</v>
      </c>
      <c r="F1951" s="5" t="str">
        <f>VLOOKUP(C1951,'[1]7、重新确认支持的项目列表'!$C:$E,2,FALSE)</f>
        <v>4401960F38</v>
      </c>
      <c r="G1951" s="5">
        <f>IFERROR(VLOOKUP(C1951,'[2]企业经营情况表（市场监管局）'!R$1:S$23,2,FALSE),0)</f>
        <v>0</v>
      </c>
      <c r="H1951" s="5">
        <f>VLOOKUP(C1951,'[1]7、重新确认支持的项目列表'!$C:$E,3,FALSE)</f>
        <v>617.72130000000004</v>
      </c>
      <c r="I1951" s="13">
        <v>22000</v>
      </c>
      <c r="J1951" s="17">
        <v>10000</v>
      </c>
      <c r="K1951" s="17">
        <v>22000</v>
      </c>
      <c r="L1951" s="23">
        <v>10000</v>
      </c>
    </row>
    <row r="1952" spans="1:12" ht="24">
      <c r="A1952" s="5">
        <v>1948</v>
      </c>
      <c r="B1952" s="6" t="s">
        <v>609</v>
      </c>
      <c r="C1952" s="7" t="s">
        <v>1441</v>
      </c>
      <c r="D1952" s="7" t="s">
        <v>270</v>
      </c>
      <c r="E1952" s="5" t="s">
        <v>611</v>
      </c>
      <c r="F1952" s="5" t="str">
        <f>VLOOKUP(C1952,'[1]7、重新确认支持的项目列表'!$C:$E,2,FALSE)</f>
        <v>4401960F38</v>
      </c>
      <c r="G1952" s="5">
        <f>IFERROR(VLOOKUP(C1952,'[2]企业经营情况表（市场监管局）'!R$1:S$23,2,FALSE),0)</f>
        <v>0</v>
      </c>
      <c r="H1952" s="5">
        <f>VLOOKUP(C1952,'[1]7、重新确认支持的项目列表'!$C:$E,3,FALSE)</f>
        <v>617.72130000000004</v>
      </c>
      <c r="I1952" s="13">
        <v>22000</v>
      </c>
      <c r="J1952" s="17">
        <v>10000</v>
      </c>
      <c r="K1952" s="17">
        <v>22000</v>
      </c>
      <c r="L1952" s="23">
        <v>10000</v>
      </c>
    </row>
    <row r="1953" spans="1:12" ht="24">
      <c r="A1953" s="5">
        <v>1949</v>
      </c>
      <c r="B1953" s="6" t="s">
        <v>615</v>
      </c>
      <c r="C1953" s="7" t="s">
        <v>1442</v>
      </c>
      <c r="D1953" s="7" t="s">
        <v>270</v>
      </c>
      <c r="E1953" s="5" t="s">
        <v>611</v>
      </c>
      <c r="F1953" s="5" t="str">
        <f>VLOOKUP(C1953,'[1]7、重新确认支持的项目列表'!$C:$E,2,FALSE)</f>
        <v>4401963GX5</v>
      </c>
      <c r="G1953" s="5">
        <f>IFERROR(VLOOKUP(C1953,'[2]企业经营情况表（市场监管局）'!R$1:S$23,2,FALSE),0)</f>
        <v>0</v>
      </c>
      <c r="H1953" s="5">
        <f>VLOOKUP(C1953,'[1]7、重新确认支持的项目列表'!$C:$E,3,FALSE)</f>
        <v>0</v>
      </c>
      <c r="I1953" s="13">
        <v>12800</v>
      </c>
      <c r="J1953" s="17">
        <v>10000</v>
      </c>
      <c r="K1953" s="17">
        <v>12800</v>
      </c>
      <c r="L1953" s="23">
        <v>10000</v>
      </c>
    </row>
    <row r="1954" spans="1:12" ht="24">
      <c r="A1954" s="5">
        <v>1950</v>
      </c>
      <c r="B1954" s="6" t="s">
        <v>627</v>
      </c>
      <c r="C1954" s="7" t="s">
        <v>1443</v>
      </c>
      <c r="D1954" s="7" t="s">
        <v>270</v>
      </c>
      <c r="E1954" s="5" t="s">
        <v>611</v>
      </c>
      <c r="F1954" s="5" t="str">
        <f>VLOOKUP(C1954,'[1]7、重新确认支持的项目列表'!$C:$E,2,FALSE)</f>
        <v>44019609SD</v>
      </c>
      <c r="G1954" s="5">
        <f>IFERROR(VLOOKUP(C1954,'[2]企业经营情况表（市场监管局）'!R$1:S$23,2,FALSE),0)</f>
        <v>0</v>
      </c>
      <c r="H1954" s="5">
        <f>VLOOKUP(C1954,'[1]7、重新确认支持的项目列表'!$C:$E,3,FALSE)</f>
        <v>0</v>
      </c>
      <c r="I1954" s="13">
        <v>12800</v>
      </c>
      <c r="J1954" s="17">
        <v>10000</v>
      </c>
      <c r="K1954" s="17">
        <v>12800</v>
      </c>
      <c r="L1954" s="23">
        <v>10000</v>
      </c>
    </row>
    <row r="1955" spans="1:12" ht="24">
      <c r="A1955" s="5">
        <v>1951</v>
      </c>
      <c r="B1955" s="6" t="s">
        <v>617</v>
      </c>
      <c r="C1955" s="7" t="s">
        <v>1444</v>
      </c>
      <c r="D1955" s="7" t="s">
        <v>270</v>
      </c>
      <c r="E1955" s="5" t="s">
        <v>611</v>
      </c>
      <c r="F1955" s="5" t="str">
        <f>VLOOKUP(C1955,'[1]7、重新确认支持的项目列表'!$C:$E,2,FALSE)</f>
        <v>44019639DK</v>
      </c>
      <c r="G1955" s="5">
        <f>IFERROR(VLOOKUP(C1955,'[2]企业经营情况表（市场监管局）'!R$1:S$23,2,FALSE),0)</f>
        <v>0</v>
      </c>
      <c r="H1955" s="5">
        <f>VLOOKUP(C1955,'[1]7、重新确认支持的项目列表'!$C:$E,3,FALSE)</f>
        <v>4951.8181000000004</v>
      </c>
      <c r="I1955" s="13">
        <v>12800</v>
      </c>
      <c r="J1955" s="17">
        <v>10000</v>
      </c>
      <c r="K1955" s="17">
        <v>12800</v>
      </c>
      <c r="L1955" s="23">
        <v>10000</v>
      </c>
    </row>
    <row r="1956" spans="1:12" ht="24">
      <c r="A1956" s="5">
        <v>1952</v>
      </c>
      <c r="B1956" s="6" t="s">
        <v>624</v>
      </c>
      <c r="C1956" s="7" t="s">
        <v>1444</v>
      </c>
      <c r="D1956" s="7" t="s">
        <v>270</v>
      </c>
      <c r="E1956" s="5" t="s">
        <v>611</v>
      </c>
      <c r="F1956" s="5" t="str">
        <f>VLOOKUP(C1956,'[1]7、重新确认支持的项目列表'!$C:$E,2,FALSE)</f>
        <v>44019639DK</v>
      </c>
      <c r="G1956" s="5">
        <f>IFERROR(VLOOKUP(C1956,'[2]企业经营情况表（市场监管局）'!R$1:S$23,2,FALSE),0)</f>
        <v>0</v>
      </c>
      <c r="H1956" s="5">
        <f>VLOOKUP(C1956,'[1]7、重新确认支持的项目列表'!$C:$E,3,FALSE)</f>
        <v>4951.8181000000004</v>
      </c>
      <c r="I1956" s="13">
        <v>12800</v>
      </c>
      <c r="J1956" s="17">
        <v>10000</v>
      </c>
      <c r="K1956" s="17">
        <v>12800</v>
      </c>
      <c r="L1956" s="23">
        <v>10000</v>
      </c>
    </row>
    <row r="1957" spans="1:12" ht="24">
      <c r="A1957" s="5">
        <v>1953</v>
      </c>
      <c r="B1957" s="6" t="s">
        <v>794</v>
      </c>
      <c r="C1957" s="7" t="s">
        <v>1445</v>
      </c>
      <c r="D1957" s="7" t="s">
        <v>270</v>
      </c>
      <c r="E1957" s="5" t="s">
        <v>611</v>
      </c>
      <c r="F1957" s="5" t="str">
        <f>VLOOKUP(C1957,'[1]7、重新确认支持的项目列表'!$C:$E,2,FALSE)</f>
        <v>4401960KAP</v>
      </c>
      <c r="G1957" s="5">
        <f>IFERROR(VLOOKUP(C1957,'[2]企业经营情况表（市场监管局）'!R$1:S$23,2,FALSE),0)</f>
        <v>0</v>
      </c>
      <c r="H1957" s="5">
        <f>VLOOKUP(C1957,'[1]7、重新确认支持的项目列表'!$C:$E,3,FALSE)</f>
        <v>29.855399999999999</v>
      </c>
      <c r="I1957" s="13">
        <v>32900</v>
      </c>
      <c r="J1957" s="17">
        <v>10000</v>
      </c>
      <c r="K1957" s="17">
        <v>32900</v>
      </c>
      <c r="L1957" s="23">
        <v>10000</v>
      </c>
    </row>
    <row r="1958" spans="1:12" ht="24">
      <c r="A1958" s="5">
        <v>1954</v>
      </c>
      <c r="B1958" s="6" t="s">
        <v>612</v>
      </c>
      <c r="C1958" s="7" t="s">
        <v>1445</v>
      </c>
      <c r="D1958" s="7" t="s">
        <v>270</v>
      </c>
      <c r="E1958" s="5" t="s">
        <v>611</v>
      </c>
      <c r="F1958" s="5" t="str">
        <f>VLOOKUP(C1958,'[1]7、重新确认支持的项目列表'!$C:$E,2,FALSE)</f>
        <v>4401960KAP</v>
      </c>
      <c r="G1958" s="5">
        <f>IFERROR(VLOOKUP(C1958,'[2]企业经营情况表（市场监管局）'!R$1:S$23,2,FALSE),0)</f>
        <v>0</v>
      </c>
      <c r="H1958" s="5">
        <f>VLOOKUP(C1958,'[1]7、重新确认支持的项目列表'!$C:$E,3,FALSE)</f>
        <v>29.855399999999999</v>
      </c>
      <c r="I1958" s="13">
        <v>32900</v>
      </c>
      <c r="J1958" s="17">
        <v>10000</v>
      </c>
      <c r="K1958" s="17">
        <v>32900</v>
      </c>
      <c r="L1958" s="23">
        <v>10000</v>
      </c>
    </row>
    <row r="1959" spans="1:12" ht="24">
      <c r="A1959" s="5">
        <v>1955</v>
      </c>
      <c r="B1959" s="6" t="s">
        <v>615</v>
      </c>
      <c r="C1959" s="7" t="s">
        <v>1446</v>
      </c>
      <c r="D1959" s="7" t="s">
        <v>270</v>
      </c>
      <c r="E1959" s="5" t="s">
        <v>611</v>
      </c>
      <c r="F1959" s="5" t="str">
        <f>VLOOKUP(C1959,'[1]7、重新确认支持的项目列表'!$C:$E,2,FALSE)</f>
        <v>4401960H7U</v>
      </c>
      <c r="G1959" s="5">
        <f>IFERROR(VLOOKUP(C1959,'[2]企业经营情况表（市场监管局）'!R$1:S$23,2,FALSE),0)</f>
        <v>0</v>
      </c>
      <c r="H1959" s="5">
        <f>VLOOKUP(C1959,'[1]7、重新确认支持的项目列表'!$C:$E,3,FALSE)</f>
        <v>47.695999999999998</v>
      </c>
      <c r="I1959" s="13">
        <v>12800</v>
      </c>
      <c r="J1959" s="17">
        <v>10000</v>
      </c>
      <c r="K1959" s="17">
        <v>12800</v>
      </c>
      <c r="L1959" s="23">
        <v>10000</v>
      </c>
    </row>
    <row r="1960" spans="1:12" ht="24">
      <c r="A1960" s="5">
        <v>1956</v>
      </c>
      <c r="B1960" s="6" t="s">
        <v>652</v>
      </c>
      <c r="C1960" s="7" t="s">
        <v>1446</v>
      </c>
      <c r="D1960" s="7" t="s">
        <v>270</v>
      </c>
      <c r="E1960" s="5" t="s">
        <v>611</v>
      </c>
      <c r="F1960" s="5" t="str">
        <f>VLOOKUP(C1960,'[1]7、重新确认支持的项目列表'!$C:$E,2,FALSE)</f>
        <v>4401960H7U</v>
      </c>
      <c r="G1960" s="5">
        <f>IFERROR(VLOOKUP(C1960,'[2]企业经营情况表（市场监管局）'!R$1:S$23,2,FALSE),0)</f>
        <v>0</v>
      </c>
      <c r="H1960" s="5">
        <f>VLOOKUP(C1960,'[1]7、重新确认支持的项目列表'!$C:$E,3,FALSE)</f>
        <v>47.695999999999998</v>
      </c>
      <c r="I1960" s="13">
        <v>12800</v>
      </c>
      <c r="J1960" s="17">
        <v>10000</v>
      </c>
      <c r="K1960" s="17">
        <v>12800</v>
      </c>
      <c r="L1960" s="23">
        <v>10000</v>
      </c>
    </row>
    <row r="1961" spans="1:12" ht="24">
      <c r="A1961" s="5">
        <v>1957</v>
      </c>
      <c r="B1961" s="6" t="s">
        <v>658</v>
      </c>
      <c r="C1961" s="7" t="s">
        <v>1447</v>
      </c>
      <c r="D1961" s="7" t="s">
        <v>270</v>
      </c>
      <c r="E1961" s="5" t="s">
        <v>611</v>
      </c>
      <c r="F1961" s="5" t="str">
        <f>VLOOKUP(C1961,'[1]7、重新确认支持的项目列表'!$C:$E,2,FALSE)</f>
        <v>4401963EAK</v>
      </c>
      <c r="G1961" s="5">
        <f>IFERROR(VLOOKUP(C1961,'[2]企业经营情况表（市场监管局）'!R$1:S$23,2,FALSE),0)</f>
        <v>0</v>
      </c>
      <c r="H1961" s="5">
        <f>VLOOKUP(C1961,'[1]7、重新确认支持的项目列表'!$C:$E,3,FALSE)</f>
        <v>300.58730000000003</v>
      </c>
      <c r="I1961" s="13">
        <v>12800</v>
      </c>
      <c r="J1961" s="17">
        <v>10000</v>
      </c>
      <c r="K1961" s="17">
        <v>12800</v>
      </c>
      <c r="L1961" s="23">
        <v>10000</v>
      </c>
    </row>
    <row r="1962" spans="1:12" ht="24">
      <c r="A1962" s="5">
        <v>1958</v>
      </c>
      <c r="B1962" s="6" t="s">
        <v>624</v>
      </c>
      <c r="C1962" s="7" t="s">
        <v>1447</v>
      </c>
      <c r="D1962" s="7" t="s">
        <v>270</v>
      </c>
      <c r="E1962" s="5" t="s">
        <v>611</v>
      </c>
      <c r="F1962" s="5" t="str">
        <f>VLOOKUP(C1962,'[1]7、重新确认支持的项目列表'!$C:$E,2,FALSE)</f>
        <v>4401963EAK</v>
      </c>
      <c r="G1962" s="5">
        <f>IFERROR(VLOOKUP(C1962,'[2]企业经营情况表（市场监管局）'!R$1:S$23,2,FALSE),0)</f>
        <v>0</v>
      </c>
      <c r="H1962" s="5">
        <f>VLOOKUP(C1962,'[1]7、重新确认支持的项目列表'!$C:$E,3,FALSE)</f>
        <v>300.58730000000003</v>
      </c>
      <c r="I1962" s="13">
        <v>12800</v>
      </c>
      <c r="J1962" s="17">
        <v>10000</v>
      </c>
      <c r="K1962" s="17">
        <v>12800</v>
      </c>
      <c r="L1962" s="23">
        <v>10000</v>
      </c>
    </row>
    <row r="1963" spans="1:12" ht="24">
      <c r="A1963" s="5">
        <v>1959</v>
      </c>
      <c r="B1963" s="6" t="s">
        <v>649</v>
      </c>
      <c r="C1963" s="7" t="s">
        <v>1447</v>
      </c>
      <c r="D1963" s="7" t="s">
        <v>270</v>
      </c>
      <c r="E1963" s="5" t="s">
        <v>611</v>
      </c>
      <c r="F1963" s="5" t="str">
        <f>VLOOKUP(C1963,'[1]7、重新确认支持的项目列表'!$C:$E,2,FALSE)</f>
        <v>4401963EAK</v>
      </c>
      <c r="G1963" s="5">
        <f>IFERROR(VLOOKUP(C1963,'[2]企业经营情况表（市场监管局）'!R$1:S$23,2,FALSE),0)</f>
        <v>0</v>
      </c>
      <c r="H1963" s="5">
        <f>VLOOKUP(C1963,'[1]7、重新确认支持的项目列表'!$C:$E,3,FALSE)</f>
        <v>300.58730000000003</v>
      </c>
      <c r="I1963" s="13">
        <v>12800</v>
      </c>
      <c r="J1963" s="17">
        <v>10000</v>
      </c>
      <c r="K1963" s="17">
        <v>12800</v>
      </c>
      <c r="L1963" s="23">
        <v>10000</v>
      </c>
    </row>
    <row r="1964" spans="1:12">
      <c r="A1964" s="5">
        <v>1960</v>
      </c>
      <c r="B1964" s="6" t="s">
        <v>624</v>
      </c>
      <c r="C1964" s="7" t="s">
        <v>1448</v>
      </c>
      <c r="D1964" s="7" t="s">
        <v>270</v>
      </c>
      <c r="E1964" s="5" t="s">
        <v>611</v>
      </c>
      <c r="F1964" s="5">
        <f>VLOOKUP(C1964,'[1]7、重新确认支持的项目列表'!$C:$E,2,FALSE)</f>
        <v>4401963244</v>
      </c>
      <c r="G1964" s="5">
        <f>IFERROR(VLOOKUP(C1964,'[2]企业经营情况表（市场监管局）'!R$1:S$23,2,FALSE),0)</f>
        <v>0</v>
      </c>
      <c r="H1964" s="5">
        <f>VLOOKUP(C1964,'[1]7、重新确认支持的项目列表'!$C:$E,3,FALSE)</f>
        <v>5.7961</v>
      </c>
      <c r="I1964" s="13">
        <v>12800</v>
      </c>
      <c r="J1964" s="17">
        <v>10000</v>
      </c>
      <c r="K1964" s="17">
        <v>12800</v>
      </c>
      <c r="L1964" s="23">
        <v>10000</v>
      </c>
    </row>
    <row r="1965" spans="1:12">
      <c r="A1965" s="5">
        <v>1961</v>
      </c>
      <c r="B1965" s="6" t="s">
        <v>618</v>
      </c>
      <c r="C1965" s="7" t="s">
        <v>1448</v>
      </c>
      <c r="D1965" s="7" t="s">
        <v>270</v>
      </c>
      <c r="E1965" s="5" t="s">
        <v>611</v>
      </c>
      <c r="F1965" s="5">
        <f>VLOOKUP(C1965,'[1]7、重新确认支持的项目列表'!$C:$E,2,FALSE)</f>
        <v>4401963244</v>
      </c>
      <c r="G1965" s="5">
        <f>IFERROR(VLOOKUP(C1965,'[2]企业经营情况表（市场监管局）'!R$1:S$23,2,FALSE),0)</f>
        <v>0</v>
      </c>
      <c r="H1965" s="5">
        <f>VLOOKUP(C1965,'[1]7、重新确认支持的项目列表'!$C:$E,3,FALSE)</f>
        <v>5.7961</v>
      </c>
      <c r="I1965" s="13">
        <v>12800</v>
      </c>
      <c r="J1965" s="17">
        <v>10000</v>
      </c>
      <c r="K1965" s="17">
        <v>12800</v>
      </c>
      <c r="L1965" s="23">
        <v>10000</v>
      </c>
    </row>
    <row r="1966" spans="1:12">
      <c r="A1966" s="5">
        <v>1962</v>
      </c>
      <c r="B1966" s="6" t="s">
        <v>665</v>
      </c>
      <c r="C1966" s="7" t="s">
        <v>1449</v>
      </c>
      <c r="D1966" s="7" t="s">
        <v>270</v>
      </c>
      <c r="E1966" s="5" t="s">
        <v>611</v>
      </c>
      <c r="F1966" s="5">
        <f>VLOOKUP(C1966,'[1]7、重新确认支持的项目列表'!$C:$E,2,FALSE)</f>
        <v>4451966371</v>
      </c>
      <c r="G1966" s="5">
        <f>IFERROR(VLOOKUP(C1966,'[2]企业经营情况表（市场监管局）'!R$1:S$23,2,FALSE),0)</f>
        <v>0</v>
      </c>
      <c r="H1966" s="5">
        <f>VLOOKUP(C1966,'[1]7、重新确认支持的项目列表'!$C:$E,3,FALSE)</f>
        <v>334.74810000000002</v>
      </c>
      <c r="I1966" s="13">
        <v>12800</v>
      </c>
      <c r="J1966" s="17">
        <v>10000</v>
      </c>
      <c r="K1966" s="17">
        <v>12800</v>
      </c>
      <c r="L1966" s="23">
        <v>10000</v>
      </c>
    </row>
    <row r="1967" spans="1:12">
      <c r="A1967" s="5">
        <v>1963</v>
      </c>
      <c r="B1967" s="6" t="s">
        <v>624</v>
      </c>
      <c r="C1967" s="7" t="s">
        <v>1449</v>
      </c>
      <c r="D1967" s="7" t="s">
        <v>270</v>
      </c>
      <c r="E1967" s="5" t="s">
        <v>611</v>
      </c>
      <c r="F1967" s="5">
        <f>VLOOKUP(C1967,'[1]7、重新确认支持的项目列表'!$C:$E,2,FALSE)</f>
        <v>4451966371</v>
      </c>
      <c r="G1967" s="5">
        <f>IFERROR(VLOOKUP(C1967,'[2]企业经营情况表（市场监管局）'!R$1:S$23,2,FALSE),0)</f>
        <v>0</v>
      </c>
      <c r="H1967" s="5">
        <f>VLOOKUP(C1967,'[1]7、重新确认支持的项目列表'!$C:$E,3,FALSE)</f>
        <v>334.74810000000002</v>
      </c>
      <c r="I1967" s="13">
        <v>12800</v>
      </c>
      <c r="J1967" s="17">
        <v>10000</v>
      </c>
      <c r="K1967" s="17">
        <v>12800</v>
      </c>
      <c r="L1967" s="23">
        <v>10000</v>
      </c>
    </row>
    <row r="1968" spans="1:12" ht="24">
      <c r="A1968" s="5">
        <v>1964</v>
      </c>
      <c r="B1968" s="6" t="s">
        <v>665</v>
      </c>
      <c r="C1968" s="7" t="s">
        <v>1450</v>
      </c>
      <c r="D1968" s="7" t="s">
        <v>270</v>
      </c>
      <c r="E1968" s="5" t="s">
        <v>611</v>
      </c>
      <c r="F1968" s="5" t="str">
        <f>VLOOKUP(C1968,'[1]7、重新确认支持的项目列表'!$C:$E,2,FALSE)</f>
        <v>4401963K7C</v>
      </c>
      <c r="G1968" s="5">
        <f>IFERROR(VLOOKUP(C1968,'[2]企业经营情况表（市场监管局）'!R$1:S$23,2,FALSE),0)</f>
        <v>0</v>
      </c>
      <c r="H1968" s="5">
        <f>VLOOKUP(C1968,'[1]7、重新确认支持的项目列表'!$C:$E,3,FALSE)</f>
        <v>182.46700000000001</v>
      </c>
      <c r="I1968" s="13">
        <v>12800</v>
      </c>
      <c r="J1968" s="17">
        <v>10000</v>
      </c>
      <c r="K1968" s="17">
        <v>12800</v>
      </c>
      <c r="L1968" s="23">
        <v>10000</v>
      </c>
    </row>
    <row r="1969" spans="1:12" ht="24">
      <c r="A1969" s="5">
        <v>1965</v>
      </c>
      <c r="B1969" s="6" t="s">
        <v>624</v>
      </c>
      <c r="C1969" s="7" t="s">
        <v>1450</v>
      </c>
      <c r="D1969" s="7" t="s">
        <v>270</v>
      </c>
      <c r="E1969" s="5" t="s">
        <v>611</v>
      </c>
      <c r="F1969" s="5" t="str">
        <f>VLOOKUP(C1969,'[1]7、重新确认支持的项目列表'!$C:$E,2,FALSE)</f>
        <v>4401963K7C</v>
      </c>
      <c r="G1969" s="5">
        <f>IFERROR(VLOOKUP(C1969,'[2]企业经营情况表（市场监管局）'!R$1:S$23,2,FALSE),0)</f>
        <v>0</v>
      </c>
      <c r="H1969" s="5">
        <f>VLOOKUP(C1969,'[1]7、重新确认支持的项目列表'!$C:$E,3,FALSE)</f>
        <v>182.46700000000001</v>
      </c>
      <c r="I1969" s="13">
        <v>12800</v>
      </c>
      <c r="J1969" s="17">
        <v>10000</v>
      </c>
      <c r="K1969" s="17">
        <v>12800</v>
      </c>
      <c r="L1969" s="23">
        <v>10000</v>
      </c>
    </row>
    <row r="1970" spans="1:12" ht="24">
      <c r="A1970" s="5">
        <v>1966</v>
      </c>
      <c r="B1970" s="6" t="s">
        <v>625</v>
      </c>
      <c r="C1970" s="7" t="s">
        <v>1451</v>
      </c>
      <c r="D1970" s="7" t="s">
        <v>270</v>
      </c>
      <c r="E1970" s="5" t="s">
        <v>611</v>
      </c>
      <c r="F1970" s="5" t="str">
        <f>VLOOKUP(C1970,'[1]7、重新确认支持的项目列表'!$C:$E,2,FALSE)</f>
        <v>4401960A6Q</v>
      </c>
      <c r="G1970" s="5">
        <f>IFERROR(VLOOKUP(C1970,'[2]企业经营情况表（市场监管局）'!R$1:S$23,2,FALSE),0)</f>
        <v>0</v>
      </c>
      <c r="H1970" s="5">
        <f>VLOOKUP(C1970,'[1]7、重新确认支持的项目列表'!$C:$E,3,FALSE)</f>
        <v>3927.1129000000001</v>
      </c>
      <c r="I1970" s="13">
        <v>65800</v>
      </c>
      <c r="J1970" s="17">
        <v>10000</v>
      </c>
      <c r="K1970" s="17">
        <v>65800</v>
      </c>
      <c r="L1970" s="23">
        <v>10000</v>
      </c>
    </row>
    <row r="1971" spans="1:12" ht="24">
      <c r="A1971" s="5">
        <v>1967</v>
      </c>
      <c r="B1971" s="6" t="s">
        <v>625</v>
      </c>
      <c r="C1971" s="7" t="s">
        <v>1452</v>
      </c>
      <c r="D1971" s="7" t="s">
        <v>270</v>
      </c>
      <c r="E1971" s="5" t="s">
        <v>611</v>
      </c>
      <c r="F1971" s="5" t="str">
        <f>VLOOKUP(C1971,'[1]7、重新确认支持的项目列表'!$C:$E,2,FALSE)</f>
        <v>4401963AVB</v>
      </c>
      <c r="G1971" s="5">
        <f>IFERROR(VLOOKUP(C1971,'[2]企业经营情况表（市场监管局）'!R$1:S$23,2,FALSE),0)</f>
        <v>0</v>
      </c>
      <c r="H1971" s="5">
        <f>VLOOKUP(C1971,'[1]7、重新确认支持的项目列表'!$C:$E,3,FALSE)</f>
        <v>1037.1709000000001</v>
      </c>
      <c r="I1971" s="13">
        <v>12934</v>
      </c>
      <c r="J1971" s="17">
        <v>10000</v>
      </c>
      <c r="K1971" s="17">
        <v>12934</v>
      </c>
      <c r="L1971" s="23">
        <v>10000</v>
      </c>
    </row>
    <row r="1972" spans="1:12" ht="24">
      <c r="A1972" s="5">
        <v>1968</v>
      </c>
      <c r="B1972" s="6" t="s">
        <v>954</v>
      </c>
      <c r="C1972" s="7" t="s">
        <v>1452</v>
      </c>
      <c r="D1972" s="7" t="s">
        <v>270</v>
      </c>
      <c r="E1972" s="5" t="s">
        <v>611</v>
      </c>
      <c r="F1972" s="5" t="str">
        <f>VLOOKUP(C1972,'[1]7、重新确认支持的项目列表'!$C:$E,2,FALSE)</f>
        <v>4401963AVB</v>
      </c>
      <c r="G1972" s="5">
        <f>IFERROR(VLOOKUP(C1972,'[2]企业经营情况表（市场监管局）'!R$1:S$23,2,FALSE),0)</f>
        <v>0</v>
      </c>
      <c r="H1972" s="5">
        <f>VLOOKUP(C1972,'[1]7、重新确认支持的项目列表'!$C:$E,3,FALSE)</f>
        <v>1037.1709000000001</v>
      </c>
      <c r="I1972" s="13">
        <v>12933</v>
      </c>
      <c r="J1972" s="17">
        <v>10000</v>
      </c>
      <c r="K1972" s="17">
        <v>12933</v>
      </c>
      <c r="L1972" s="23">
        <v>10000</v>
      </c>
    </row>
    <row r="1973" spans="1:12" ht="24">
      <c r="A1973" s="5">
        <v>1969</v>
      </c>
      <c r="B1973" s="6" t="s">
        <v>644</v>
      </c>
      <c r="C1973" s="7" t="s">
        <v>1452</v>
      </c>
      <c r="D1973" s="7" t="s">
        <v>270</v>
      </c>
      <c r="E1973" s="5" t="s">
        <v>611</v>
      </c>
      <c r="F1973" s="5" t="str">
        <f>VLOOKUP(C1973,'[1]7、重新确认支持的项目列表'!$C:$E,2,FALSE)</f>
        <v>4401963AVB</v>
      </c>
      <c r="G1973" s="5">
        <f>IFERROR(VLOOKUP(C1973,'[2]企业经营情况表（市场监管局）'!R$1:S$23,2,FALSE),0)</f>
        <v>0</v>
      </c>
      <c r="H1973" s="5">
        <f>VLOOKUP(C1973,'[1]7、重新确认支持的项目列表'!$C:$E,3,FALSE)</f>
        <v>1037.1709000000001</v>
      </c>
      <c r="I1973" s="13">
        <v>12933</v>
      </c>
      <c r="J1973" s="17">
        <v>10000</v>
      </c>
      <c r="K1973" s="17">
        <v>12933</v>
      </c>
      <c r="L1973" s="23">
        <v>10000</v>
      </c>
    </row>
    <row r="1974" spans="1:12" ht="24">
      <c r="A1974" s="5">
        <v>1970</v>
      </c>
      <c r="B1974" s="6" t="s">
        <v>627</v>
      </c>
      <c r="C1974" s="7" t="s">
        <v>1453</v>
      </c>
      <c r="D1974" s="7" t="s">
        <v>270</v>
      </c>
      <c r="E1974" s="5" t="s">
        <v>611</v>
      </c>
      <c r="F1974" s="5" t="str">
        <f>VLOOKUP(C1974,'[1]7、重新确认支持的项目列表'!$C:$E,2,FALSE)</f>
        <v>4401960JK3</v>
      </c>
      <c r="G1974" s="5">
        <f>IFERROR(VLOOKUP(C1974,'[2]企业经营情况表（市场监管局）'!R$1:S$23,2,FALSE),0)</f>
        <v>0</v>
      </c>
      <c r="H1974" s="5">
        <v>1021513.82</v>
      </c>
      <c r="I1974" s="13">
        <v>12800</v>
      </c>
      <c r="J1974" s="17">
        <v>10000</v>
      </c>
      <c r="K1974" s="17">
        <v>12800</v>
      </c>
      <c r="L1974" s="23">
        <v>10000</v>
      </c>
    </row>
    <row r="1975" spans="1:12" ht="24">
      <c r="A1975" s="5">
        <v>1971</v>
      </c>
      <c r="B1975" s="6" t="s">
        <v>615</v>
      </c>
      <c r="C1975" s="7" t="s">
        <v>1454</v>
      </c>
      <c r="D1975" s="7" t="s">
        <v>270</v>
      </c>
      <c r="E1975" s="5" t="s">
        <v>611</v>
      </c>
      <c r="F1975" s="5" t="str">
        <f>VLOOKUP(C1975,'[1]7、重新确认支持的项目列表'!$C:$E,2,FALSE)</f>
        <v>4401960Q3N</v>
      </c>
      <c r="G1975" s="5">
        <f>IFERROR(VLOOKUP(C1975,'[2]企业经营情况表（市场监管局）'!R$1:S$23,2,FALSE),0)</f>
        <v>0</v>
      </c>
      <c r="H1975" s="5">
        <f>VLOOKUP(C1975,'[1]7、重新确认支持的项目列表'!$C:$E,3,FALSE)</f>
        <v>5879.2465000000002</v>
      </c>
      <c r="I1975" s="13">
        <v>12800</v>
      </c>
      <c r="J1975" s="17">
        <v>10000</v>
      </c>
      <c r="K1975" s="17">
        <v>12800</v>
      </c>
      <c r="L1975" s="23">
        <v>10000</v>
      </c>
    </row>
    <row r="1976" spans="1:12" ht="24">
      <c r="A1976" s="5">
        <v>1972</v>
      </c>
      <c r="B1976" s="6" t="s">
        <v>665</v>
      </c>
      <c r="C1976" s="7" t="s">
        <v>1454</v>
      </c>
      <c r="D1976" s="7" t="s">
        <v>270</v>
      </c>
      <c r="E1976" s="5" t="s">
        <v>611</v>
      </c>
      <c r="F1976" s="5" t="str">
        <f>VLOOKUP(C1976,'[1]7、重新确认支持的项目列表'!$C:$E,2,FALSE)</f>
        <v>4401960Q3N</v>
      </c>
      <c r="G1976" s="5">
        <f>IFERROR(VLOOKUP(C1976,'[2]企业经营情况表（市场监管局）'!R$1:S$23,2,FALSE),0)</f>
        <v>0</v>
      </c>
      <c r="H1976" s="5">
        <f>VLOOKUP(C1976,'[1]7、重新确认支持的项目列表'!$C:$E,3,FALSE)</f>
        <v>5879.2465000000002</v>
      </c>
      <c r="I1976" s="13">
        <v>12800</v>
      </c>
      <c r="J1976" s="17">
        <v>10000</v>
      </c>
      <c r="K1976" s="17">
        <v>12800</v>
      </c>
      <c r="L1976" s="23">
        <v>10000</v>
      </c>
    </row>
    <row r="1977" spans="1:12" ht="24">
      <c r="A1977" s="5">
        <v>1973</v>
      </c>
      <c r="B1977" s="6" t="s">
        <v>624</v>
      </c>
      <c r="C1977" s="7" t="s">
        <v>1454</v>
      </c>
      <c r="D1977" s="7" t="s">
        <v>270</v>
      </c>
      <c r="E1977" s="5" t="s">
        <v>611</v>
      </c>
      <c r="F1977" s="5" t="str">
        <f>VLOOKUP(C1977,'[1]7、重新确认支持的项目列表'!$C:$E,2,FALSE)</f>
        <v>4401960Q3N</v>
      </c>
      <c r="G1977" s="5">
        <f>IFERROR(VLOOKUP(C1977,'[2]企业经营情况表（市场监管局）'!R$1:S$23,2,FALSE),0)</f>
        <v>0</v>
      </c>
      <c r="H1977" s="5">
        <f>VLOOKUP(C1977,'[1]7、重新确认支持的项目列表'!$C:$E,3,FALSE)</f>
        <v>5879.2465000000002</v>
      </c>
      <c r="I1977" s="13">
        <v>12800</v>
      </c>
      <c r="J1977" s="17">
        <v>10000</v>
      </c>
      <c r="K1977" s="17">
        <v>12800</v>
      </c>
      <c r="L1977" s="23">
        <v>10000</v>
      </c>
    </row>
    <row r="1978" spans="1:12" ht="24">
      <c r="A1978" s="5">
        <v>1974</v>
      </c>
      <c r="B1978" s="6" t="s">
        <v>649</v>
      </c>
      <c r="C1978" s="7" t="s">
        <v>1454</v>
      </c>
      <c r="D1978" s="7" t="s">
        <v>270</v>
      </c>
      <c r="E1978" s="5" t="s">
        <v>611</v>
      </c>
      <c r="F1978" s="5" t="str">
        <f>VLOOKUP(C1978,'[1]7、重新确认支持的项目列表'!$C:$E,2,FALSE)</f>
        <v>4401960Q3N</v>
      </c>
      <c r="G1978" s="5">
        <f>IFERROR(VLOOKUP(C1978,'[2]企业经营情况表（市场监管局）'!R$1:S$23,2,FALSE),0)</f>
        <v>0</v>
      </c>
      <c r="H1978" s="5">
        <f>VLOOKUP(C1978,'[1]7、重新确认支持的项目列表'!$C:$E,3,FALSE)</f>
        <v>5879.2465000000002</v>
      </c>
      <c r="I1978" s="13">
        <v>12800</v>
      </c>
      <c r="J1978" s="17">
        <v>10000</v>
      </c>
      <c r="K1978" s="17">
        <v>12800</v>
      </c>
      <c r="L1978" s="23">
        <v>10000</v>
      </c>
    </row>
    <row r="1979" spans="1:12" ht="24">
      <c r="A1979" s="5">
        <v>1975</v>
      </c>
      <c r="B1979" s="6" t="s">
        <v>615</v>
      </c>
      <c r="C1979" s="7" t="s">
        <v>1455</v>
      </c>
      <c r="D1979" s="7" t="s">
        <v>270</v>
      </c>
      <c r="E1979" s="5" t="s">
        <v>611</v>
      </c>
      <c r="F1979" s="5" t="str">
        <f>VLOOKUP(C1979,'[1]7、重新确认支持的项目列表'!$C:$E,2,FALSE)</f>
        <v>4401963L43</v>
      </c>
      <c r="G1979" s="5">
        <f>IFERROR(VLOOKUP(C1979,'[2]企业经营情况表（市场监管局）'!R$1:S$23,2,FALSE),0)</f>
        <v>0</v>
      </c>
      <c r="H1979" s="5">
        <f>VLOOKUP(C1979,'[1]7、重新确认支持的项目列表'!$C:$E,3,FALSE)</f>
        <v>9.9103999999999992</v>
      </c>
      <c r="I1979" s="13">
        <v>12800</v>
      </c>
      <c r="J1979" s="17">
        <v>10000</v>
      </c>
      <c r="K1979" s="17">
        <v>12800</v>
      </c>
      <c r="L1979" s="23">
        <v>10000</v>
      </c>
    </row>
    <row r="1980" spans="1:12" ht="24">
      <c r="A1980" s="5">
        <v>1976</v>
      </c>
      <c r="B1980" s="6" t="s">
        <v>624</v>
      </c>
      <c r="C1980" s="7" t="s">
        <v>1455</v>
      </c>
      <c r="D1980" s="7" t="s">
        <v>270</v>
      </c>
      <c r="E1980" s="5" t="s">
        <v>611</v>
      </c>
      <c r="F1980" s="5" t="str">
        <f>VLOOKUP(C1980,'[1]7、重新确认支持的项目列表'!$C:$E,2,FALSE)</f>
        <v>4401963L43</v>
      </c>
      <c r="G1980" s="5">
        <f>IFERROR(VLOOKUP(C1980,'[2]企业经营情况表（市场监管局）'!R$1:S$23,2,FALSE),0)</f>
        <v>0</v>
      </c>
      <c r="H1980" s="5">
        <f>VLOOKUP(C1980,'[1]7、重新确认支持的项目列表'!$C:$E,3,FALSE)</f>
        <v>9.9103999999999992</v>
      </c>
      <c r="I1980" s="13">
        <v>12800</v>
      </c>
      <c r="J1980" s="17">
        <v>10000</v>
      </c>
      <c r="K1980" s="17">
        <v>12800</v>
      </c>
      <c r="L1980" s="23">
        <v>10000</v>
      </c>
    </row>
    <row r="1981" spans="1:12" ht="24">
      <c r="A1981" s="5">
        <v>1977</v>
      </c>
      <c r="B1981" s="6" t="s">
        <v>646</v>
      </c>
      <c r="C1981" s="7" t="s">
        <v>1456</v>
      </c>
      <c r="D1981" s="7" t="s">
        <v>270</v>
      </c>
      <c r="E1981" s="5" t="s">
        <v>611</v>
      </c>
      <c r="F1981" s="5" t="str">
        <f>VLOOKUP(C1981,'[1]7、重新确认支持的项目列表'!$C:$E,2,FALSE)</f>
        <v>4401960NR8</v>
      </c>
      <c r="G1981" s="5">
        <f>IFERROR(VLOOKUP(C1981,'[2]企业经营情况表（市场监管局）'!R$1:S$23,2,FALSE),0)</f>
        <v>0</v>
      </c>
      <c r="H1981" s="5">
        <f>VLOOKUP(C1981,'[1]7、重新确认支持的项目列表'!$C:$E,3,FALSE)</f>
        <v>120.1692</v>
      </c>
      <c r="I1981" s="13">
        <v>22000</v>
      </c>
      <c r="J1981" s="17">
        <v>10000</v>
      </c>
      <c r="K1981" s="17">
        <v>22000</v>
      </c>
      <c r="L1981" s="23">
        <v>10000</v>
      </c>
    </row>
    <row r="1982" spans="1:12" ht="24">
      <c r="A1982" s="5">
        <v>1978</v>
      </c>
      <c r="B1982" s="6" t="s">
        <v>648</v>
      </c>
      <c r="C1982" s="7" t="s">
        <v>1456</v>
      </c>
      <c r="D1982" s="7" t="s">
        <v>270</v>
      </c>
      <c r="E1982" s="5" t="s">
        <v>611</v>
      </c>
      <c r="F1982" s="5" t="str">
        <f>VLOOKUP(C1982,'[1]7、重新确认支持的项目列表'!$C:$E,2,FALSE)</f>
        <v>4401960NR8</v>
      </c>
      <c r="G1982" s="5">
        <f>IFERROR(VLOOKUP(C1982,'[2]企业经营情况表（市场监管局）'!R$1:S$23,2,FALSE),0)</f>
        <v>0</v>
      </c>
      <c r="H1982" s="5">
        <f>VLOOKUP(C1982,'[1]7、重新确认支持的项目列表'!$C:$E,3,FALSE)</f>
        <v>120.1692</v>
      </c>
      <c r="I1982" s="13">
        <v>22000</v>
      </c>
      <c r="J1982" s="17">
        <v>10000</v>
      </c>
      <c r="K1982" s="17">
        <v>22000</v>
      </c>
      <c r="L1982" s="23">
        <v>10000</v>
      </c>
    </row>
    <row r="1983" spans="1:12" ht="24">
      <c r="A1983" s="5">
        <v>1979</v>
      </c>
      <c r="B1983" s="6" t="s">
        <v>609</v>
      </c>
      <c r="C1983" s="7" t="s">
        <v>1456</v>
      </c>
      <c r="D1983" s="7" t="s">
        <v>270</v>
      </c>
      <c r="E1983" s="5" t="s">
        <v>611</v>
      </c>
      <c r="F1983" s="5" t="str">
        <f>VLOOKUP(C1983,'[1]7、重新确认支持的项目列表'!$C:$E,2,FALSE)</f>
        <v>4401960NR8</v>
      </c>
      <c r="G1983" s="5">
        <f>IFERROR(VLOOKUP(C1983,'[2]企业经营情况表（市场监管局）'!R$1:S$23,2,FALSE),0)</f>
        <v>0</v>
      </c>
      <c r="H1983" s="5">
        <f>VLOOKUP(C1983,'[1]7、重新确认支持的项目列表'!$C:$E,3,FALSE)</f>
        <v>120.1692</v>
      </c>
      <c r="I1983" s="13">
        <v>22000</v>
      </c>
      <c r="J1983" s="17">
        <v>10000</v>
      </c>
      <c r="K1983" s="17">
        <v>22000</v>
      </c>
      <c r="L1983" s="23">
        <v>10000</v>
      </c>
    </row>
    <row r="1984" spans="1:12" ht="24">
      <c r="A1984" s="5">
        <v>1980</v>
      </c>
      <c r="B1984" s="6" t="s">
        <v>613</v>
      </c>
      <c r="C1984" s="7" t="s">
        <v>1457</v>
      </c>
      <c r="D1984" s="7" t="s">
        <v>270</v>
      </c>
      <c r="E1984" s="5" t="s">
        <v>611</v>
      </c>
      <c r="F1984" s="5" t="str">
        <f>VLOOKUP(C1984,'[1]7、重新确认支持的项目列表'!$C:$E,2,FALSE)</f>
        <v>4401963EM1</v>
      </c>
      <c r="G1984" s="5">
        <f>IFERROR(VLOOKUP(C1984,'[2]企业经营情况表（市场监管局）'!R$1:S$23,2,FALSE),0)</f>
        <v>0</v>
      </c>
      <c r="H1984" s="5">
        <f>VLOOKUP(C1984,'[1]7、重新确认支持的项目列表'!$C:$E,3,FALSE)</f>
        <v>0</v>
      </c>
      <c r="I1984" s="13">
        <v>12800</v>
      </c>
      <c r="J1984" s="17">
        <v>10000</v>
      </c>
      <c r="K1984" s="17">
        <v>12800</v>
      </c>
      <c r="L1984" s="23">
        <v>10000</v>
      </c>
    </row>
    <row r="1985" spans="1:12" ht="24">
      <c r="A1985" s="5">
        <v>1981</v>
      </c>
      <c r="B1985" s="6" t="s">
        <v>615</v>
      </c>
      <c r="C1985" s="7" t="s">
        <v>1458</v>
      </c>
      <c r="D1985" s="7" t="s">
        <v>270</v>
      </c>
      <c r="E1985" s="5" t="s">
        <v>611</v>
      </c>
      <c r="F1985" s="5" t="str">
        <f>VLOOKUP(C1985,'[1]7、重新确认支持的项目列表'!$C:$E,2,FALSE)</f>
        <v>44019408TX</v>
      </c>
      <c r="G1985" s="5">
        <f>IFERROR(VLOOKUP(C1985,'[2]企业经营情况表（市场监管局）'!R$1:S$23,2,FALSE),0)</f>
        <v>0</v>
      </c>
      <c r="H1985" s="5">
        <f>VLOOKUP(C1985,'[1]7、重新确认支持的项目列表'!$C:$E,3,FALSE)</f>
        <v>204.86619999999999</v>
      </c>
      <c r="I1985" s="13">
        <v>12800</v>
      </c>
      <c r="J1985" s="17">
        <v>10000</v>
      </c>
      <c r="K1985" s="17">
        <v>12800</v>
      </c>
      <c r="L1985" s="23">
        <v>10000</v>
      </c>
    </row>
    <row r="1986" spans="1:12" ht="24">
      <c r="A1986" s="5">
        <v>1982</v>
      </c>
      <c r="B1986" s="6" t="s">
        <v>649</v>
      </c>
      <c r="C1986" s="7" t="s">
        <v>1458</v>
      </c>
      <c r="D1986" s="7" t="s">
        <v>270</v>
      </c>
      <c r="E1986" s="5" t="s">
        <v>611</v>
      </c>
      <c r="F1986" s="5" t="str">
        <f>VLOOKUP(C1986,'[1]7、重新确认支持的项目列表'!$C:$E,2,FALSE)</f>
        <v>44019408TX</v>
      </c>
      <c r="G1986" s="5">
        <f>IFERROR(VLOOKUP(C1986,'[2]企业经营情况表（市场监管局）'!R$1:S$23,2,FALSE),0)</f>
        <v>0</v>
      </c>
      <c r="H1986" s="5">
        <f>VLOOKUP(C1986,'[1]7、重新确认支持的项目列表'!$C:$E,3,FALSE)</f>
        <v>204.86619999999999</v>
      </c>
      <c r="I1986" s="13">
        <v>12800</v>
      </c>
      <c r="J1986" s="17">
        <v>10000</v>
      </c>
      <c r="K1986" s="17">
        <v>12800</v>
      </c>
      <c r="L1986" s="23">
        <v>10000</v>
      </c>
    </row>
    <row r="1987" spans="1:12" ht="24">
      <c r="A1987" s="5">
        <v>1983</v>
      </c>
      <c r="B1987" s="6" t="s">
        <v>615</v>
      </c>
      <c r="C1987" s="7" t="s">
        <v>1459</v>
      </c>
      <c r="D1987" s="7" t="s">
        <v>270</v>
      </c>
      <c r="E1987" s="5" t="s">
        <v>611</v>
      </c>
      <c r="F1987" s="5" t="str">
        <f>VLOOKUP(C1987,'[1]7、重新确认支持的项目列表'!$C:$E,2,FALSE)</f>
        <v>4401963K93</v>
      </c>
      <c r="G1987" s="5">
        <f>IFERROR(VLOOKUP(C1987,'[2]企业经营情况表（市场监管局）'!R$1:S$23,2,FALSE),0)</f>
        <v>0</v>
      </c>
      <c r="H1987" s="5">
        <f>VLOOKUP(C1987,'[1]7、重新确认支持的项目列表'!$C:$E,3,FALSE)</f>
        <v>446.84829999999999</v>
      </c>
      <c r="I1987" s="13">
        <v>12800</v>
      </c>
      <c r="J1987" s="17">
        <v>10000</v>
      </c>
      <c r="K1987" s="17">
        <v>12800</v>
      </c>
      <c r="L1987" s="23">
        <v>10000</v>
      </c>
    </row>
    <row r="1988" spans="1:12" ht="24">
      <c r="A1988" s="5">
        <v>1984</v>
      </c>
      <c r="B1988" s="6" t="s">
        <v>617</v>
      </c>
      <c r="C1988" s="7" t="s">
        <v>1459</v>
      </c>
      <c r="D1988" s="7" t="s">
        <v>270</v>
      </c>
      <c r="E1988" s="5" t="s">
        <v>611</v>
      </c>
      <c r="F1988" s="5" t="str">
        <f>VLOOKUP(C1988,'[1]7、重新确认支持的项目列表'!$C:$E,2,FALSE)</f>
        <v>4401963K93</v>
      </c>
      <c r="G1988" s="5">
        <f>IFERROR(VLOOKUP(C1988,'[2]企业经营情况表（市场监管局）'!R$1:S$23,2,FALSE),0)</f>
        <v>0</v>
      </c>
      <c r="H1988" s="5">
        <f>VLOOKUP(C1988,'[1]7、重新确认支持的项目列表'!$C:$E,3,FALSE)</f>
        <v>446.84829999999999</v>
      </c>
      <c r="I1988" s="13">
        <v>12800</v>
      </c>
      <c r="J1988" s="17">
        <v>10000</v>
      </c>
      <c r="K1988" s="17">
        <v>12800</v>
      </c>
      <c r="L1988" s="23">
        <v>10000</v>
      </c>
    </row>
    <row r="1989" spans="1:12" ht="24">
      <c r="A1989" s="5">
        <v>1985</v>
      </c>
      <c r="B1989" s="6" t="s">
        <v>624</v>
      </c>
      <c r="C1989" s="7" t="s">
        <v>1459</v>
      </c>
      <c r="D1989" s="7" t="s">
        <v>270</v>
      </c>
      <c r="E1989" s="5" t="s">
        <v>611</v>
      </c>
      <c r="F1989" s="5" t="str">
        <f>VLOOKUP(C1989,'[1]7、重新确认支持的项目列表'!$C:$E,2,FALSE)</f>
        <v>4401963K93</v>
      </c>
      <c r="G1989" s="5">
        <f>IFERROR(VLOOKUP(C1989,'[2]企业经营情况表（市场监管局）'!R$1:S$23,2,FALSE),0)</f>
        <v>0</v>
      </c>
      <c r="H1989" s="5">
        <f>VLOOKUP(C1989,'[1]7、重新确认支持的项目列表'!$C:$E,3,FALSE)</f>
        <v>446.84829999999999</v>
      </c>
      <c r="I1989" s="13">
        <v>12800</v>
      </c>
      <c r="J1989" s="17">
        <v>10000</v>
      </c>
      <c r="K1989" s="17">
        <v>12800</v>
      </c>
      <c r="L1989" s="23">
        <v>10000</v>
      </c>
    </row>
    <row r="1990" spans="1:12">
      <c r="A1990" s="5">
        <v>1986</v>
      </c>
      <c r="B1990" s="6" t="s">
        <v>627</v>
      </c>
      <c r="C1990" s="7" t="s">
        <v>1460</v>
      </c>
      <c r="D1990" s="7" t="s">
        <v>270</v>
      </c>
      <c r="E1990" s="5" t="s">
        <v>611</v>
      </c>
      <c r="F1990" s="5">
        <f>VLOOKUP(C1990,'[1]7、重新确认支持的项目列表'!$C:$E,2,FALSE)</f>
        <v>4401966335</v>
      </c>
      <c r="G1990" s="5">
        <f>IFERROR(VLOOKUP(C1990,'[2]企业经营情况表（市场监管局）'!R$1:S$23,2,FALSE),0)</f>
        <v>0</v>
      </c>
      <c r="H1990" s="5">
        <f>VLOOKUP(C1990,'[1]7、重新确认支持的项目列表'!$C:$E,3,FALSE)</f>
        <v>632.15110000000004</v>
      </c>
      <c r="I1990" s="13">
        <v>12800</v>
      </c>
      <c r="J1990" s="17">
        <v>7800</v>
      </c>
      <c r="K1990" s="17">
        <v>12800</v>
      </c>
      <c r="L1990" s="23">
        <v>7800</v>
      </c>
    </row>
    <row r="1991" spans="1:12">
      <c r="A1991" s="5">
        <v>1987</v>
      </c>
      <c r="B1991" s="6" t="s">
        <v>785</v>
      </c>
      <c r="C1991" s="7" t="s">
        <v>1460</v>
      </c>
      <c r="D1991" s="7" t="s">
        <v>270</v>
      </c>
      <c r="E1991" s="5" t="s">
        <v>611</v>
      </c>
      <c r="F1991" s="5">
        <f>VLOOKUP(C1991,'[1]7、重新确认支持的项目列表'!$C:$E,2,FALSE)</f>
        <v>4401966335</v>
      </c>
      <c r="G1991" s="5">
        <f>IFERROR(VLOOKUP(C1991,'[2]企业经营情况表（市场监管局）'!R$1:S$23,2,FALSE),0)</f>
        <v>0</v>
      </c>
      <c r="H1991" s="5">
        <f>VLOOKUP(C1991,'[1]7、重新确认支持的项目列表'!$C:$E,3,FALSE)</f>
        <v>632.15110000000004</v>
      </c>
      <c r="I1991" s="13">
        <v>12800</v>
      </c>
      <c r="J1991" s="17">
        <v>7800</v>
      </c>
      <c r="K1991" s="17">
        <v>12800</v>
      </c>
      <c r="L1991" s="23">
        <v>7800</v>
      </c>
    </row>
    <row r="1992" spans="1:12">
      <c r="A1992" s="5">
        <v>1988</v>
      </c>
      <c r="B1992" s="6" t="s">
        <v>624</v>
      </c>
      <c r="C1992" s="7" t="s">
        <v>1460</v>
      </c>
      <c r="D1992" s="7" t="s">
        <v>270</v>
      </c>
      <c r="E1992" s="5" t="s">
        <v>611</v>
      </c>
      <c r="F1992" s="5">
        <f>VLOOKUP(C1992,'[1]7、重新确认支持的项目列表'!$C:$E,2,FALSE)</f>
        <v>4401966335</v>
      </c>
      <c r="G1992" s="5">
        <f>IFERROR(VLOOKUP(C1992,'[2]企业经营情况表（市场监管局）'!R$1:S$23,2,FALSE),0)</f>
        <v>0</v>
      </c>
      <c r="H1992" s="5">
        <f>VLOOKUP(C1992,'[1]7、重新确认支持的项目列表'!$C:$E,3,FALSE)</f>
        <v>632.15110000000004</v>
      </c>
      <c r="I1992" s="13">
        <v>12800</v>
      </c>
      <c r="J1992" s="17">
        <v>7800</v>
      </c>
      <c r="K1992" s="17">
        <v>12800</v>
      </c>
      <c r="L1992" s="23">
        <v>7800</v>
      </c>
    </row>
    <row r="1993" spans="1:12">
      <c r="A1993" s="5">
        <v>1989</v>
      </c>
      <c r="B1993" s="6" t="s">
        <v>618</v>
      </c>
      <c r="C1993" s="7" t="s">
        <v>1460</v>
      </c>
      <c r="D1993" s="7" t="s">
        <v>270</v>
      </c>
      <c r="E1993" s="5" t="s">
        <v>611</v>
      </c>
      <c r="F1993" s="5">
        <f>VLOOKUP(C1993,'[1]7、重新确认支持的项目列表'!$C:$E,2,FALSE)</f>
        <v>4401966335</v>
      </c>
      <c r="G1993" s="5">
        <f>IFERROR(VLOOKUP(C1993,'[2]企业经营情况表（市场监管局）'!R$1:S$23,2,FALSE),0)</f>
        <v>0</v>
      </c>
      <c r="H1993" s="5">
        <f>VLOOKUP(C1993,'[1]7、重新确认支持的项目列表'!$C:$E,3,FALSE)</f>
        <v>632.15110000000004</v>
      </c>
      <c r="I1993" s="13">
        <v>12800</v>
      </c>
      <c r="J1993" s="17">
        <v>7800</v>
      </c>
      <c r="K1993" s="17">
        <v>12800</v>
      </c>
      <c r="L1993" s="23">
        <v>7800</v>
      </c>
    </row>
    <row r="1994" spans="1:12" ht="24">
      <c r="A1994" s="5">
        <v>1990</v>
      </c>
      <c r="B1994" s="6" t="s">
        <v>615</v>
      </c>
      <c r="C1994" s="7" t="s">
        <v>1461</v>
      </c>
      <c r="D1994" s="7" t="s">
        <v>270</v>
      </c>
      <c r="E1994" s="5" t="s">
        <v>611</v>
      </c>
      <c r="F1994" s="5" t="str">
        <f>VLOOKUP(C1994,'[1]7、重新确认支持的项目列表'!$C:$E,2,FALSE)</f>
        <v>4401960B48</v>
      </c>
      <c r="G1994" s="5">
        <f>IFERROR(VLOOKUP(C1994,'[2]企业经营情况表（市场监管局）'!R$1:S$23,2,FALSE),0)</f>
        <v>0</v>
      </c>
      <c r="H1994" s="5">
        <f>VLOOKUP(C1994,'[1]7、重新确认支持的项目列表'!$C:$E,3,FALSE)</f>
        <v>3.6299999999999999E-2</v>
      </c>
      <c r="I1994" s="13">
        <v>12800</v>
      </c>
      <c r="J1994" s="17">
        <v>10000</v>
      </c>
      <c r="K1994" s="17">
        <v>12800</v>
      </c>
      <c r="L1994" s="23">
        <v>10000</v>
      </c>
    </row>
    <row r="1995" spans="1:12" ht="24">
      <c r="A1995" s="5">
        <v>1991</v>
      </c>
      <c r="B1995" s="6" t="s">
        <v>658</v>
      </c>
      <c r="C1995" s="7" t="s">
        <v>1461</v>
      </c>
      <c r="D1995" s="7" t="s">
        <v>270</v>
      </c>
      <c r="E1995" s="5" t="s">
        <v>611</v>
      </c>
      <c r="F1995" s="5" t="str">
        <f>VLOOKUP(C1995,'[1]7、重新确认支持的项目列表'!$C:$E,2,FALSE)</f>
        <v>4401960B48</v>
      </c>
      <c r="G1995" s="5">
        <f>IFERROR(VLOOKUP(C1995,'[2]企业经营情况表（市场监管局）'!R$1:S$23,2,FALSE),0)</f>
        <v>0</v>
      </c>
      <c r="H1995" s="5">
        <f>VLOOKUP(C1995,'[1]7、重新确认支持的项目列表'!$C:$E,3,FALSE)</f>
        <v>3.6299999999999999E-2</v>
      </c>
      <c r="I1995" s="13">
        <v>12800</v>
      </c>
      <c r="J1995" s="17">
        <v>10000</v>
      </c>
      <c r="K1995" s="17">
        <v>12800</v>
      </c>
      <c r="L1995" s="23">
        <v>10000</v>
      </c>
    </row>
    <row r="1996" spans="1:12">
      <c r="A1996" s="5">
        <v>1992</v>
      </c>
      <c r="B1996" s="6" t="s">
        <v>627</v>
      </c>
      <c r="C1996" s="7" t="s">
        <v>1462</v>
      </c>
      <c r="D1996" s="7" t="s">
        <v>270</v>
      </c>
      <c r="E1996" s="5" t="s">
        <v>611</v>
      </c>
      <c r="F1996" s="5">
        <f>VLOOKUP(C1996,'[1]7、重新确认支持的项目列表'!$C:$E,2,FALSE)</f>
        <v>4401964643</v>
      </c>
      <c r="G1996" s="5">
        <f>IFERROR(VLOOKUP(C1996,'[2]企业经营情况表（市场监管局）'!R$1:S$23,2,FALSE),0)</f>
        <v>0</v>
      </c>
      <c r="H1996" s="5">
        <f>VLOOKUP(C1996,'[1]7、重新确认支持的项目列表'!$C:$E,3,FALSE)</f>
        <v>1056.6902</v>
      </c>
      <c r="I1996" s="13">
        <v>12800</v>
      </c>
      <c r="J1996" s="17">
        <v>10000</v>
      </c>
      <c r="K1996" s="17">
        <v>12800</v>
      </c>
      <c r="L1996" s="23">
        <v>10000</v>
      </c>
    </row>
    <row r="1997" spans="1:12">
      <c r="A1997" s="5">
        <v>1993</v>
      </c>
      <c r="B1997" s="6" t="s">
        <v>624</v>
      </c>
      <c r="C1997" s="7" t="s">
        <v>1462</v>
      </c>
      <c r="D1997" s="7" t="s">
        <v>270</v>
      </c>
      <c r="E1997" s="5" t="s">
        <v>611</v>
      </c>
      <c r="F1997" s="5">
        <f>VLOOKUP(C1997,'[1]7、重新确认支持的项目列表'!$C:$E,2,FALSE)</f>
        <v>4401964643</v>
      </c>
      <c r="G1997" s="5">
        <f>IFERROR(VLOOKUP(C1997,'[2]企业经营情况表（市场监管局）'!R$1:S$23,2,FALSE),0)</f>
        <v>0</v>
      </c>
      <c r="H1997" s="5">
        <f>VLOOKUP(C1997,'[1]7、重新确认支持的项目列表'!$C:$E,3,FALSE)</f>
        <v>1056.6902</v>
      </c>
      <c r="I1997" s="13">
        <v>12800</v>
      </c>
      <c r="J1997" s="17">
        <v>10000</v>
      </c>
      <c r="K1997" s="17">
        <v>12800</v>
      </c>
      <c r="L1997" s="23">
        <v>10000</v>
      </c>
    </row>
    <row r="1998" spans="1:12" ht="24">
      <c r="A1998" s="5">
        <v>1994</v>
      </c>
      <c r="B1998" s="6" t="s">
        <v>624</v>
      </c>
      <c r="C1998" s="7" t="s">
        <v>1463</v>
      </c>
      <c r="D1998" s="7" t="s">
        <v>270</v>
      </c>
      <c r="E1998" s="5" t="s">
        <v>611</v>
      </c>
      <c r="F1998" s="5" t="str">
        <f>VLOOKUP(C1998,'[1]7、重新确认支持的项目列表'!$C:$E,2,FALSE)</f>
        <v>4401960JGJ</v>
      </c>
      <c r="G1998" s="5">
        <f>IFERROR(VLOOKUP(C1998,'[2]企业经营情况表（市场监管局）'!R$1:S$23,2,FALSE),0)</f>
        <v>0</v>
      </c>
      <c r="H1998" s="5">
        <f>VLOOKUP(C1998,'[1]7、重新确认支持的项目列表'!$C:$E,3,FALSE)</f>
        <v>150.26419999999999</v>
      </c>
      <c r="I1998" s="13">
        <v>12800</v>
      </c>
      <c r="J1998" s="17">
        <v>10000</v>
      </c>
      <c r="K1998" s="17">
        <v>12800</v>
      </c>
      <c r="L1998" s="23">
        <v>10000</v>
      </c>
    </row>
    <row r="1999" spans="1:12" ht="24">
      <c r="A1999" s="5">
        <v>1995</v>
      </c>
      <c r="B1999" s="6" t="s">
        <v>613</v>
      </c>
      <c r="C1999" s="7" t="s">
        <v>1463</v>
      </c>
      <c r="D1999" s="7" t="s">
        <v>270</v>
      </c>
      <c r="E1999" s="5" t="s">
        <v>611</v>
      </c>
      <c r="F1999" s="5" t="str">
        <f>VLOOKUP(C1999,'[1]7、重新确认支持的项目列表'!$C:$E,2,FALSE)</f>
        <v>4401960JGJ</v>
      </c>
      <c r="G1999" s="5">
        <f>IFERROR(VLOOKUP(C1999,'[2]企业经营情况表（市场监管局）'!R$1:S$23,2,FALSE),0)</f>
        <v>0</v>
      </c>
      <c r="H1999" s="5">
        <f>VLOOKUP(C1999,'[1]7、重新确认支持的项目列表'!$C:$E,3,FALSE)</f>
        <v>150.26419999999999</v>
      </c>
      <c r="I1999" s="13">
        <v>12800</v>
      </c>
      <c r="J1999" s="17">
        <v>10000</v>
      </c>
      <c r="K1999" s="17">
        <v>12800</v>
      </c>
      <c r="L1999" s="23">
        <v>10000</v>
      </c>
    </row>
    <row r="2000" spans="1:12" ht="24">
      <c r="A2000" s="5">
        <v>1996</v>
      </c>
      <c r="B2000" s="6" t="s">
        <v>632</v>
      </c>
      <c r="C2000" s="7" t="s">
        <v>1464</v>
      </c>
      <c r="D2000" s="7" t="s">
        <v>270</v>
      </c>
      <c r="E2000" s="5" t="s">
        <v>611</v>
      </c>
      <c r="F2000" s="5" t="str">
        <f>VLOOKUP(C2000,'[1]7、重新确认支持的项目列表'!$C:$E,2,FALSE)</f>
        <v>4401960FAD</v>
      </c>
      <c r="G2000" s="5">
        <f>IFERROR(VLOOKUP(C2000,'[2]企业经营情况表（市场监管局）'!R$1:S$23,2,FALSE),0)</f>
        <v>0</v>
      </c>
      <c r="H2000" s="5">
        <f>VLOOKUP(C2000,'[1]7、重新确认支持的项目列表'!$C:$E,3,FALSE)</f>
        <v>0</v>
      </c>
      <c r="I2000" s="13">
        <v>12800</v>
      </c>
      <c r="J2000" s="17">
        <v>10000</v>
      </c>
      <c r="K2000" s="17">
        <v>12800</v>
      </c>
      <c r="L2000" s="23">
        <v>10000</v>
      </c>
    </row>
    <row r="2001" spans="1:12" ht="24">
      <c r="A2001" s="5">
        <v>1997</v>
      </c>
      <c r="B2001" s="6" t="s">
        <v>624</v>
      </c>
      <c r="C2001" s="7" t="s">
        <v>1465</v>
      </c>
      <c r="D2001" s="7" t="s">
        <v>270</v>
      </c>
      <c r="E2001" s="5" t="s">
        <v>611</v>
      </c>
      <c r="F2001" s="5" t="str">
        <f>VLOOKUP(C2001,'[1]7、重新确认支持的项目列表'!$C:$E,2,FALSE)</f>
        <v>4401960RQJ</v>
      </c>
      <c r="G2001" s="5">
        <f>IFERROR(VLOOKUP(C2001,'[2]企业经营情况表（市场监管局）'!R$1:S$23,2,FALSE),0)</f>
        <v>0</v>
      </c>
      <c r="H2001" s="5">
        <f>VLOOKUP(C2001,'[1]7、重新确认支持的项目列表'!$C:$E,3,FALSE)</f>
        <v>0</v>
      </c>
      <c r="I2001" s="13">
        <v>12800</v>
      </c>
      <c r="J2001" s="17">
        <v>10000</v>
      </c>
      <c r="K2001" s="17">
        <v>12800</v>
      </c>
      <c r="L2001" s="23">
        <v>10000</v>
      </c>
    </row>
    <row r="2002" spans="1:12" ht="24">
      <c r="A2002" s="5">
        <v>1998</v>
      </c>
      <c r="B2002" s="6" t="s">
        <v>751</v>
      </c>
      <c r="C2002" s="7" t="s">
        <v>530</v>
      </c>
      <c r="D2002" s="7" t="s">
        <v>270</v>
      </c>
      <c r="E2002" s="5" t="s">
        <v>611</v>
      </c>
      <c r="F2002" s="5" t="str">
        <f>VLOOKUP(C2002,'[1]7、重新确认支持的项目列表'!$C:$E,2,FALSE)</f>
        <v>4401963FQT</v>
      </c>
      <c r="G2002" s="5">
        <f>IFERROR(VLOOKUP(C2002,'[2]企业经营情况表（市场监管局）'!R$1:S$23,2,FALSE),0)</f>
        <v>0</v>
      </c>
      <c r="H2002" s="5">
        <f>VLOOKUP(C2002,'[1]7、重新确认支持的项目列表'!$C:$E,3,FALSE)</f>
        <v>246.5309</v>
      </c>
      <c r="I2002" s="13">
        <v>25000</v>
      </c>
      <c r="J2002" s="17">
        <v>10000</v>
      </c>
      <c r="K2002" s="17">
        <v>22000</v>
      </c>
      <c r="L2002" s="23">
        <v>10000</v>
      </c>
    </row>
    <row r="2003" spans="1:12" ht="24">
      <c r="A2003" s="5">
        <v>1999</v>
      </c>
      <c r="B2003" s="6" t="s">
        <v>618</v>
      </c>
      <c r="C2003" s="7" t="s">
        <v>1466</v>
      </c>
      <c r="D2003" s="7" t="s">
        <v>270</v>
      </c>
      <c r="E2003" s="5" t="s">
        <v>611</v>
      </c>
      <c r="F2003" s="5">
        <f>VLOOKUP(C2003,'[1]7、重新确认支持的项目列表'!$C:$E,2,FALSE)</f>
        <v>4451963994</v>
      </c>
      <c r="G2003" s="5">
        <f>IFERROR(VLOOKUP(C2003,'[2]企业经营情况表（市场监管局）'!R$1:S$23,2,FALSE),0)</f>
        <v>0</v>
      </c>
      <c r="H2003" s="5">
        <f>VLOOKUP(C2003,'[1]7、重新确认支持的项目列表'!$C:$E,3,FALSE)</f>
        <v>17189.284500000002</v>
      </c>
      <c r="I2003" s="13">
        <v>12800</v>
      </c>
      <c r="J2003" s="17">
        <v>10000</v>
      </c>
      <c r="K2003" s="17">
        <v>12800</v>
      </c>
      <c r="L2003" s="23">
        <v>10000</v>
      </c>
    </row>
    <row r="2004" spans="1:12" ht="24">
      <c r="A2004" s="5">
        <v>2000</v>
      </c>
      <c r="B2004" s="6" t="s">
        <v>655</v>
      </c>
      <c r="C2004" s="7" t="s">
        <v>1466</v>
      </c>
      <c r="D2004" s="7" t="s">
        <v>270</v>
      </c>
      <c r="E2004" s="5" t="s">
        <v>611</v>
      </c>
      <c r="F2004" s="5">
        <f>VLOOKUP(C2004,'[1]7、重新确认支持的项目列表'!$C:$E,2,FALSE)</f>
        <v>4451963994</v>
      </c>
      <c r="G2004" s="5">
        <f>IFERROR(VLOOKUP(C2004,'[2]企业经营情况表（市场监管局）'!R$1:S$23,2,FALSE),0)</f>
        <v>0</v>
      </c>
      <c r="H2004" s="5">
        <f>VLOOKUP(C2004,'[1]7、重新确认支持的项目列表'!$C:$E,3,FALSE)</f>
        <v>17189.284500000002</v>
      </c>
      <c r="I2004" s="13">
        <v>12800</v>
      </c>
      <c r="J2004" s="17">
        <v>10000</v>
      </c>
      <c r="K2004" s="17">
        <v>12800</v>
      </c>
      <c r="L2004" s="23">
        <v>10000</v>
      </c>
    </row>
    <row r="2005" spans="1:12" ht="24">
      <c r="A2005" s="5">
        <v>2001</v>
      </c>
      <c r="B2005" s="6" t="s">
        <v>649</v>
      </c>
      <c r="C2005" s="7" t="s">
        <v>1466</v>
      </c>
      <c r="D2005" s="7" t="s">
        <v>270</v>
      </c>
      <c r="E2005" s="5" t="s">
        <v>611</v>
      </c>
      <c r="F2005" s="5">
        <f>VLOOKUP(C2005,'[1]7、重新确认支持的项目列表'!$C:$E,2,FALSE)</f>
        <v>4451963994</v>
      </c>
      <c r="G2005" s="5">
        <f>IFERROR(VLOOKUP(C2005,'[2]企业经营情况表（市场监管局）'!R$1:S$23,2,FALSE),0)</f>
        <v>0</v>
      </c>
      <c r="H2005" s="5">
        <f>VLOOKUP(C2005,'[1]7、重新确认支持的项目列表'!$C:$E,3,FALSE)</f>
        <v>17189.284500000002</v>
      </c>
      <c r="I2005" s="13">
        <v>12800</v>
      </c>
      <c r="J2005" s="17">
        <v>10000</v>
      </c>
      <c r="K2005" s="17">
        <v>12800</v>
      </c>
      <c r="L2005" s="23">
        <v>10000</v>
      </c>
    </row>
    <row r="2006" spans="1:12" ht="24">
      <c r="A2006" s="5">
        <v>2002</v>
      </c>
      <c r="B2006" s="6" t="s">
        <v>627</v>
      </c>
      <c r="C2006" s="7" t="s">
        <v>1467</v>
      </c>
      <c r="D2006" s="7" t="s">
        <v>270</v>
      </c>
      <c r="E2006" s="5" t="s">
        <v>611</v>
      </c>
      <c r="F2006" s="5" t="str">
        <f>VLOOKUP(C2006,'[1]7、重新确认支持的项目列表'!$C:$E,2,FALSE)</f>
        <v>4401960PFQ</v>
      </c>
      <c r="G2006" s="5">
        <f>IFERROR(VLOOKUP(C2006,'[2]企业经营情况表（市场监管局）'!R$1:S$23,2,FALSE),0)</f>
        <v>0</v>
      </c>
      <c r="H2006" s="5">
        <f>VLOOKUP(C2006,'[1]7、重新确认支持的项目列表'!$C:$E,3,FALSE)</f>
        <v>0</v>
      </c>
      <c r="I2006" s="13">
        <v>12800</v>
      </c>
      <c r="J2006" s="17">
        <v>10000</v>
      </c>
      <c r="K2006" s="17">
        <v>12800</v>
      </c>
      <c r="L2006" s="23">
        <v>10000</v>
      </c>
    </row>
    <row r="2007" spans="1:12" ht="24">
      <c r="A2007" s="5">
        <v>2003</v>
      </c>
      <c r="B2007" s="6" t="s">
        <v>627</v>
      </c>
      <c r="C2007" s="7" t="s">
        <v>1468</v>
      </c>
      <c r="D2007" s="7" t="s">
        <v>270</v>
      </c>
      <c r="E2007" s="5" t="s">
        <v>611</v>
      </c>
      <c r="F2007" s="5" t="str">
        <f>VLOOKUP(C2007,'[1]7、重新确认支持的项目列表'!$C:$E,2,FALSE)</f>
        <v>44019690KQ</v>
      </c>
      <c r="G2007" s="5">
        <f>IFERROR(VLOOKUP(C2007,'[2]企业经营情况表（市场监管局）'!R$1:S$23,2,FALSE),0)</f>
        <v>0</v>
      </c>
      <c r="H2007" s="5">
        <f>VLOOKUP(C2007,'[1]7、重新确认支持的项目列表'!$C:$E,3,FALSE)</f>
        <v>0</v>
      </c>
      <c r="I2007" s="13">
        <v>12800</v>
      </c>
      <c r="J2007" s="17">
        <v>10000</v>
      </c>
      <c r="K2007" s="17">
        <v>12800</v>
      </c>
      <c r="L2007" s="23">
        <v>10000</v>
      </c>
    </row>
    <row r="2008" spans="1:12" ht="24">
      <c r="A2008" s="5">
        <v>2004</v>
      </c>
      <c r="B2008" s="6" t="s">
        <v>617</v>
      </c>
      <c r="C2008" s="7" t="s">
        <v>1469</v>
      </c>
      <c r="D2008" s="7" t="s">
        <v>270</v>
      </c>
      <c r="E2008" s="5" t="s">
        <v>611</v>
      </c>
      <c r="F2008" s="5" t="str">
        <f>VLOOKUP(C2008,'[1]7、重新确认支持的项目列表'!$C:$E,2,FALSE)</f>
        <v>4401963JJ2</v>
      </c>
      <c r="G2008" s="5">
        <f>IFERROR(VLOOKUP(C2008,'[2]企业经营情况表（市场监管局）'!R$1:S$23,2,FALSE),0)</f>
        <v>0</v>
      </c>
      <c r="H2008" s="5">
        <f>VLOOKUP(C2008,'[1]7、重新确认支持的项目列表'!$C:$E,3,FALSE)</f>
        <v>25584.9107</v>
      </c>
      <c r="I2008" s="13">
        <v>12800</v>
      </c>
      <c r="J2008" s="17">
        <v>10000</v>
      </c>
      <c r="K2008" s="17">
        <v>12800</v>
      </c>
      <c r="L2008" s="23">
        <v>10000</v>
      </c>
    </row>
    <row r="2009" spans="1:12" ht="24">
      <c r="A2009" s="5">
        <v>2005</v>
      </c>
      <c r="B2009" s="6" t="s">
        <v>624</v>
      </c>
      <c r="C2009" s="7" t="s">
        <v>1469</v>
      </c>
      <c r="D2009" s="7" t="s">
        <v>270</v>
      </c>
      <c r="E2009" s="5" t="s">
        <v>611</v>
      </c>
      <c r="F2009" s="5" t="str">
        <f>VLOOKUP(C2009,'[1]7、重新确认支持的项目列表'!$C:$E,2,FALSE)</f>
        <v>4401963JJ2</v>
      </c>
      <c r="G2009" s="5">
        <f>IFERROR(VLOOKUP(C2009,'[2]企业经营情况表（市场监管局）'!R$1:S$23,2,FALSE),0)</f>
        <v>0</v>
      </c>
      <c r="H2009" s="5">
        <f>VLOOKUP(C2009,'[1]7、重新确认支持的项目列表'!$C:$E,3,FALSE)</f>
        <v>25584.9107</v>
      </c>
      <c r="I2009" s="13">
        <v>12800</v>
      </c>
      <c r="J2009" s="17">
        <v>10000</v>
      </c>
      <c r="K2009" s="17">
        <v>12800</v>
      </c>
      <c r="L2009" s="23">
        <v>10000</v>
      </c>
    </row>
    <row r="2010" spans="1:12" ht="24">
      <c r="A2010" s="5">
        <v>2006</v>
      </c>
      <c r="B2010" s="6" t="s">
        <v>658</v>
      </c>
      <c r="C2010" s="7" t="s">
        <v>1470</v>
      </c>
      <c r="D2010" s="7" t="s">
        <v>270</v>
      </c>
      <c r="E2010" s="5" t="s">
        <v>611</v>
      </c>
      <c r="F2010" s="5" t="str">
        <f>VLOOKUP(C2010,'[1]7、重新确认支持的项目列表'!$C:$E,2,FALSE)</f>
        <v>4401960GWE</v>
      </c>
      <c r="G2010" s="5">
        <f>IFERROR(VLOOKUP(C2010,'[2]企业经营情况表（市场监管局）'!R$1:S$23,2,FALSE),0)</f>
        <v>0</v>
      </c>
      <c r="H2010" s="5">
        <f>VLOOKUP(C2010,'[1]7、重新确认支持的项目列表'!$C:$E,3,FALSE)</f>
        <v>0</v>
      </c>
      <c r="I2010" s="13">
        <v>12800</v>
      </c>
      <c r="J2010" s="17">
        <v>10000</v>
      </c>
      <c r="K2010" s="17">
        <v>12800</v>
      </c>
      <c r="L2010" s="23">
        <v>10000</v>
      </c>
    </row>
    <row r="2011" spans="1:12" ht="24">
      <c r="A2011" s="5">
        <v>2007</v>
      </c>
      <c r="B2011" s="6" t="s">
        <v>629</v>
      </c>
      <c r="C2011" s="7" t="s">
        <v>1471</v>
      </c>
      <c r="D2011" s="7" t="s">
        <v>270</v>
      </c>
      <c r="E2011" s="5" t="s">
        <v>611</v>
      </c>
      <c r="F2011" s="5" t="str">
        <f>VLOOKUP(C2011,'[1]7、重新确认支持的项目列表'!$C:$E,2,FALSE)</f>
        <v>4401963CAX</v>
      </c>
      <c r="G2011" s="5">
        <f>IFERROR(VLOOKUP(C2011,'[2]企业经营情况表（市场监管局）'!R$1:S$23,2,FALSE),0)</f>
        <v>0</v>
      </c>
      <c r="H2011" s="5">
        <f>VLOOKUP(C2011,'[1]7、重新确认支持的项目列表'!$C:$E,3,FALSE)</f>
        <v>153.05760000000001</v>
      </c>
      <c r="I2011" s="13">
        <v>13800</v>
      </c>
      <c r="J2011" s="17">
        <v>10000</v>
      </c>
      <c r="K2011" s="17">
        <v>13800</v>
      </c>
      <c r="L2011" s="23">
        <v>10000</v>
      </c>
    </row>
    <row r="2012" spans="1:12" ht="24">
      <c r="A2012" s="5">
        <v>2008</v>
      </c>
      <c r="B2012" s="6" t="s">
        <v>617</v>
      </c>
      <c r="C2012" s="7" t="s">
        <v>1472</v>
      </c>
      <c r="D2012" s="7" t="s">
        <v>270</v>
      </c>
      <c r="E2012" s="5" t="s">
        <v>611</v>
      </c>
      <c r="F2012" s="5" t="str">
        <f>VLOOKUP(C2012,'[1]7、重新确认支持的项目列表'!$C:$E,2,FALSE)</f>
        <v>4401963F9G</v>
      </c>
      <c r="G2012" s="5">
        <f>IFERROR(VLOOKUP(C2012,'[2]企业经营情况表（市场监管局）'!R$1:S$23,2,FALSE),0)</f>
        <v>0</v>
      </c>
      <c r="H2012" s="5">
        <f>VLOOKUP(C2012,'[1]7、重新确认支持的项目列表'!$C:$E,3,FALSE)</f>
        <v>163.42420000000001</v>
      </c>
      <c r="I2012" s="13">
        <v>12800</v>
      </c>
      <c r="J2012" s="17">
        <v>10000</v>
      </c>
      <c r="K2012" s="17">
        <v>12800</v>
      </c>
      <c r="L2012" s="23">
        <v>10000</v>
      </c>
    </row>
    <row r="2013" spans="1:12" ht="24">
      <c r="A2013" s="5">
        <v>2009</v>
      </c>
      <c r="B2013" s="6" t="s">
        <v>624</v>
      </c>
      <c r="C2013" s="7" t="s">
        <v>1472</v>
      </c>
      <c r="D2013" s="7" t="s">
        <v>270</v>
      </c>
      <c r="E2013" s="5" t="s">
        <v>611</v>
      </c>
      <c r="F2013" s="5" t="str">
        <f>VLOOKUP(C2013,'[1]7、重新确认支持的项目列表'!$C:$E,2,FALSE)</f>
        <v>4401963F9G</v>
      </c>
      <c r="G2013" s="5">
        <f>IFERROR(VLOOKUP(C2013,'[2]企业经营情况表（市场监管局）'!R$1:S$23,2,FALSE),0)</f>
        <v>0</v>
      </c>
      <c r="H2013" s="5">
        <f>VLOOKUP(C2013,'[1]7、重新确认支持的项目列表'!$C:$E,3,FALSE)</f>
        <v>163.42420000000001</v>
      </c>
      <c r="I2013" s="13">
        <v>12800</v>
      </c>
      <c r="J2013" s="17">
        <v>10000</v>
      </c>
      <c r="K2013" s="17">
        <v>12800</v>
      </c>
      <c r="L2013" s="23">
        <v>10000</v>
      </c>
    </row>
    <row r="2014" spans="1:12" ht="24">
      <c r="A2014" s="5">
        <v>2010</v>
      </c>
      <c r="B2014" s="6" t="s">
        <v>618</v>
      </c>
      <c r="C2014" s="7" t="s">
        <v>1472</v>
      </c>
      <c r="D2014" s="7" t="s">
        <v>270</v>
      </c>
      <c r="E2014" s="5" t="s">
        <v>611</v>
      </c>
      <c r="F2014" s="5" t="str">
        <f>VLOOKUP(C2014,'[1]7、重新确认支持的项目列表'!$C:$E,2,FALSE)</f>
        <v>4401963F9G</v>
      </c>
      <c r="G2014" s="5">
        <f>IFERROR(VLOOKUP(C2014,'[2]企业经营情况表（市场监管局）'!R$1:S$23,2,FALSE),0)</f>
        <v>0</v>
      </c>
      <c r="H2014" s="5">
        <f>VLOOKUP(C2014,'[1]7、重新确认支持的项目列表'!$C:$E,3,FALSE)</f>
        <v>163.42420000000001</v>
      </c>
      <c r="I2014" s="13">
        <v>12800</v>
      </c>
      <c r="J2014" s="17">
        <v>10000</v>
      </c>
      <c r="K2014" s="17">
        <v>12800</v>
      </c>
      <c r="L2014" s="23">
        <v>10000</v>
      </c>
    </row>
    <row r="2015" spans="1:12" ht="24">
      <c r="A2015" s="5">
        <v>2011</v>
      </c>
      <c r="B2015" s="6" t="s">
        <v>617</v>
      </c>
      <c r="C2015" s="7" t="s">
        <v>1473</v>
      </c>
      <c r="D2015" s="7" t="s">
        <v>270</v>
      </c>
      <c r="E2015" s="5" t="s">
        <v>611</v>
      </c>
      <c r="F2015" s="5" t="str">
        <f>VLOOKUP(C2015,'[1]7、重新确认支持的项目列表'!$C:$E,2,FALSE)</f>
        <v>4401960CBG</v>
      </c>
      <c r="G2015" s="5">
        <f>IFERROR(VLOOKUP(C2015,'[2]企业经营情况表（市场监管局）'!R$1:S$23,2,FALSE),0)</f>
        <v>0</v>
      </c>
      <c r="H2015" s="5">
        <f>VLOOKUP(C2015,'[1]7、重新确认支持的项目列表'!$C:$E,3,FALSE)</f>
        <v>0</v>
      </c>
      <c r="I2015" s="13">
        <v>12800</v>
      </c>
      <c r="J2015" s="17">
        <v>10000</v>
      </c>
      <c r="K2015" s="17">
        <v>12800</v>
      </c>
      <c r="L2015" s="23">
        <v>10000</v>
      </c>
    </row>
    <row r="2016" spans="1:12" ht="24">
      <c r="A2016" s="5">
        <v>2012</v>
      </c>
      <c r="B2016" s="6" t="s">
        <v>615</v>
      </c>
      <c r="C2016" s="7" t="s">
        <v>1474</v>
      </c>
      <c r="D2016" s="7" t="s">
        <v>270</v>
      </c>
      <c r="E2016" s="5" t="s">
        <v>611</v>
      </c>
      <c r="F2016" s="5" t="str">
        <f>VLOOKUP(C2016,'[1]7、重新确认支持的项目列表'!$C:$E,2,FALSE)</f>
        <v>4401963LVW</v>
      </c>
      <c r="G2016" s="5">
        <f>IFERROR(VLOOKUP(C2016,'[2]企业经营情况表（市场监管局）'!R$1:S$23,2,FALSE),0)</f>
        <v>0</v>
      </c>
      <c r="H2016" s="5">
        <f>VLOOKUP(C2016,'[1]7、重新确认支持的项目列表'!$C:$E,3,FALSE)</f>
        <v>2141.7327</v>
      </c>
      <c r="I2016" s="13">
        <v>12800</v>
      </c>
      <c r="J2016" s="17">
        <v>10000</v>
      </c>
      <c r="K2016" s="17">
        <v>12800</v>
      </c>
      <c r="L2016" s="23">
        <v>10000</v>
      </c>
    </row>
    <row r="2017" spans="1:12" ht="24">
      <c r="A2017" s="5">
        <v>2013</v>
      </c>
      <c r="B2017" s="6" t="s">
        <v>617</v>
      </c>
      <c r="C2017" s="7" t="s">
        <v>1474</v>
      </c>
      <c r="D2017" s="7" t="s">
        <v>270</v>
      </c>
      <c r="E2017" s="5" t="s">
        <v>611</v>
      </c>
      <c r="F2017" s="5" t="str">
        <f>VLOOKUP(C2017,'[1]7、重新确认支持的项目列表'!$C:$E,2,FALSE)</f>
        <v>4401963LVW</v>
      </c>
      <c r="G2017" s="5">
        <f>IFERROR(VLOOKUP(C2017,'[2]企业经营情况表（市场监管局）'!R$1:S$23,2,FALSE),0)</f>
        <v>0</v>
      </c>
      <c r="H2017" s="5">
        <f>VLOOKUP(C2017,'[1]7、重新确认支持的项目列表'!$C:$E,3,FALSE)</f>
        <v>2141.7327</v>
      </c>
      <c r="I2017" s="13">
        <v>12800</v>
      </c>
      <c r="J2017" s="17">
        <v>10000</v>
      </c>
      <c r="K2017" s="17">
        <v>12800</v>
      </c>
      <c r="L2017" s="23">
        <v>10000</v>
      </c>
    </row>
    <row r="2018" spans="1:12" ht="24">
      <c r="A2018" s="5">
        <v>2014</v>
      </c>
      <c r="B2018" s="6" t="s">
        <v>624</v>
      </c>
      <c r="C2018" s="7" t="s">
        <v>1474</v>
      </c>
      <c r="D2018" s="7" t="s">
        <v>270</v>
      </c>
      <c r="E2018" s="5" t="s">
        <v>611</v>
      </c>
      <c r="F2018" s="5" t="str">
        <f>VLOOKUP(C2018,'[1]7、重新确认支持的项目列表'!$C:$E,2,FALSE)</f>
        <v>4401963LVW</v>
      </c>
      <c r="G2018" s="5">
        <f>IFERROR(VLOOKUP(C2018,'[2]企业经营情况表（市场监管局）'!R$1:S$23,2,FALSE),0)</f>
        <v>0</v>
      </c>
      <c r="H2018" s="5">
        <f>VLOOKUP(C2018,'[1]7、重新确认支持的项目列表'!$C:$E,3,FALSE)</f>
        <v>2141.7327</v>
      </c>
      <c r="I2018" s="13">
        <v>12800</v>
      </c>
      <c r="J2018" s="17">
        <v>10000</v>
      </c>
      <c r="K2018" s="17">
        <v>12800</v>
      </c>
      <c r="L2018" s="23">
        <v>10000</v>
      </c>
    </row>
    <row r="2019" spans="1:12" ht="24">
      <c r="A2019" s="5">
        <v>2015</v>
      </c>
      <c r="B2019" s="6" t="s">
        <v>618</v>
      </c>
      <c r="C2019" s="7" t="s">
        <v>1474</v>
      </c>
      <c r="D2019" s="7" t="s">
        <v>270</v>
      </c>
      <c r="E2019" s="5" t="s">
        <v>611</v>
      </c>
      <c r="F2019" s="5" t="str">
        <f>VLOOKUP(C2019,'[1]7、重新确认支持的项目列表'!$C:$E,2,FALSE)</f>
        <v>4401963LVW</v>
      </c>
      <c r="G2019" s="5">
        <f>IFERROR(VLOOKUP(C2019,'[2]企业经营情况表（市场监管局）'!R$1:S$23,2,FALSE),0)</f>
        <v>0</v>
      </c>
      <c r="H2019" s="5">
        <f>VLOOKUP(C2019,'[1]7、重新确认支持的项目列表'!$C:$E,3,FALSE)</f>
        <v>2141.7327</v>
      </c>
      <c r="I2019" s="13">
        <v>12800</v>
      </c>
      <c r="J2019" s="17">
        <v>10000</v>
      </c>
      <c r="K2019" s="17">
        <v>12800</v>
      </c>
      <c r="L2019" s="23">
        <v>10000</v>
      </c>
    </row>
    <row r="2020" spans="1:12" ht="24">
      <c r="A2020" s="5">
        <v>2016</v>
      </c>
      <c r="B2020" s="6" t="s">
        <v>624</v>
      </c>
      <c r="C2020" s="7" t="s">
        <v>1475</v>
      </c>
      <c r="D2020" s="7" t="s">
        <v>270</v>
      </c>
      <c r="E2020" s="5" t="s">
        <v>611</v>
      </c>
      <c r="F2020" s="5" t="str">
        <f>VLOOKUP(C2020,'[1]7、重新确认支持的项目列表'!$C:$E,2,FALSE)</f>
        <v>4401963CJ8</v>
      </c>
      <c r="G2020" s="5">
        <f>IFERROR(VLOOKUP(C2020,'[2]企业经营情况表（市场监管局）'!R$1:S$23,2,FALSE),0)</f>
        <v>0</v>
      </c>
      <c r="H2020" s="5">
        <f>VLOOKUP(C2020,'[1]7、重新确认支持的项目列表'!$C:$E,3,FALSE)</f>
        <v>473.1071</v>
      </c>
      <c r="I2020" s="13">
        <v>12800</v>
      </c>
      <c r="J2020" s="17">
        <v>10000</v>
      </c>
      <c r="K2020" s="17">
        <v>12800</v>
      </c>
      <c r="L2020" s="23">
        <v>10000</v>
      </c>
    </row>
    <row r="2021" spans="1:12" ht="24">
      <c r="A2021" s="5">
        <v>2017</v>
      </c>
      <c r="B2021" s="6" t="s">
        <v>618</v>
      </c>
      <c r="C2021" s="7" t="s">
        <v>1475</v>
      </c>
      <c r="D2021" s="7" t="s">
        <v>270</v>
      </c>
      <c r="E2021" s="5" t="s">
        <v>611</v>
      </c>
      <c r="F2021" s="5" t="str">
        <f>VLOOKUP(C2021,'[1]7、重新确认支持的项目列表'!$C:$E,2,FALSE)</f>
        <v>4401963CJ8</v>
      </c>
      <c r="G2021" s="5">
        <f>IFERROR(VLOOKUP(C2021,'[2]企业经营情况表（市场监管局）'!R$1:S$23,2,FALSE),0)</f>
        <v>0</v>
      </c>
      <c r="H2021" s="5">
        <f>VLOOKUP(C2021,'[1]7、重新确认支持的项目列表'!$C:$E,3,FALSE)</f>
        <v>473.1071</v>
      </c>
      <c r="I2021" s="13">
        <v>12800</v>
      </c>
      <c r="J2021" s="17">
        <v>10000</v>
      </c>
      <c r="K2021" s="17">
        <v>12800</v>
      </c>
      <c r="L2021" s="23">
        <v>10000</v>
      </c>
    </row>
    <row r="2022" spans="1:12" ht="24">
      <c r="A2022" s="5">
        <v>2018</v>
      </c>
      <c r="B2022" s="6" t="s">
        <v>649</v>
      </c>
      <c r="C2022" s="7" t="s">
        <v>1475</v>
      </c>
      <c r="D2022" s="7" t="s">
        <v>270</v>
      </c>
      <c r="E2022" s="5" t="s">
        <v>611</v>
      </c>
      <c r="F2022" s="5" t="str">
        <f>VLOOKUP(C2022,'[1]7、重新确认支持的项目列表'!$C:$E,2,FALSE)</f>
        <v>4401963CJ8</v>
      </c>
      <c r="G2022" s="5">
        <f>IFERROR(VLOOKUP(C2022,'[2]企业经营情况表（市场监管局）'!R$1:S$23,2,FALSE),0)</f>
        <v>0</v>
      </c>
      <c r="H2022" s="5">
        <f>VLOOKUP(C2022,'[1]7、重新确认支持的项目列表'!$C:$E,3,FALSE)</f>
        <v>473.1071</v>
      </c>
      <c r="I2022" s="13">
        <v>12800</v>
      </c>
      <c r="J2022" s="17">
        <v>10000</v>
      </c>
      <c r="K2022" s="17">
        <v>12800</v>
      </c>
      <c r="L2022" s="23">
        <v>10000</v>
      </c>
    </row>
    <row r="2023" spans="1:12" ht="24">
      <c r="A2023" s="5">
        <v>2019</v>
      </c>
      <c r="B2023" s="6" t="s">
        <v>964</v>
      </c>
      <c r="C2023" s="7" t="s">
        <v>1476</v>
      </c>
      <c r="D2023" s="7" t="s">
        <v>270</v>
      </c>
      <c r="E2023" s="5" t="s">
        <v>611</v>
      </c>
      <c r="F2023" s="5" t="str">
        <f>VLOOKUP(C2023,'[1]7、重新确认支持的项目列表'!$C:$E,2,FALSE)</f>
        <v>4401963D83</v>
      </c>
      <c r="G2023" s="5">
        <f>IFERROR(VLOOKUP(C2023,'[2]企业经营情况表（市场监管局）'!R$1:S$23,2,FALSE),0)</f>
        <v>0</v>
      </c>
      <c r="H2023" s="5">
        <f>VLOOKUP(C2023,'[1]7、重新确认支持的项目列表'!$C:$E,3,FALSE)</f>
        <v>1517.856</v>
      </c>
      <c r="I2023" s="13">
        <v>12800</v>
      </c>
      <c r="J2023" s="17">
        <v>10000</v>
      </c>
      <c r="K2023" s="17">
        <v>12800</v>
      </c>
      <c r="L2023" s="23">
        <v>10000</v>
      </c>
    </row>
    <row r="2024" spans="1:12" ht="24">
      <c r="A2024" s="5">
        <v>2020</v>
      </c>
      <c r="B2024" s="6" t="s">
        <v>627</v>
      </c>
      <c r="C2024" s="7" t="s">
        <v>1476</v>
      </c>
      <c r="D2024" s="7" t="s">
        <v>270</v>
      </c>
      <c r="E2024" s="5" t="s">
        <v>611</v>
      </c>
      <c r="F2024" s="5" t="str">
        <f>VLOOKUP(C2024,'[1]7、重新确认支持的项目列表'!$C:$E,2,FALSE)</f>
        <v>4401963D83</v>
      </c>
      <c r="G2024" s="5">
        <f>IFERROR(VLOOKUP(C2024,'[2]企业经营情况表（市场监管局）'!R$1:S$23,2,FALSE),0)</f>
        <v>0</v>
      </c>
      <c r="H2024" s="5">
        <f>VLOOKUP(C2024,'[1]7、重新确认支持的项目列表'!$C:$E,3,FALSE)</f>
        <v>1517.856</v>
      </c>
      <c r="I2024" s="13">
        <v>12800</v>
      </c>
      <c r="J2024" s="17">
        <v>10000</v>
      </c>
      <c r="K2024" s="17">
        <v>12800</v>
      </c>
      <c r="L2024" s="23">
        <v>10000</v>
      </c>
    </row>
    <row r="2025" spans="1:12" ht="24">
      <c r="A2025" s="5">
        <v>2021</v>
      </c>
      <c r="B2025" s="6" t="s">
        <v>652</v>
      </c>
      <c r="C2025" s="7" t="s">
        <v>1476</v>
      </c>
      <c r="D2025" s="7" t="s">
        <v>270</v>
      </c>
      <c r="E2025" s="5" t="s">
        <v>611</v>
      </c>
      <c r="F2025" s="5" t="str">
        <f>VLOOKUP(C2025,'[1]7、重新确认支持的项目列表'!$C:$E,2,FALSE)</f>
        <v>4401963D83</v>
      </c>
      <c r="G2025" s="5">
        <f>IFERROR(VLOOKUP(C2025,'[2]企业经营情况表（市场监管局）'!R$1:S$23,2,FALSE),0)</f>
        <v>0</v>
      </c>
      <c r="H2025" s="5">
        <f>VLOOKUP(C2025,'[1]7、重新确认支持的项目列表'!$C:$E,3,FALSE)</f>
        <v>1517.856</v>
      </c>
      <c r="I2025" s="13">
        <v>12800</v>
      </c>
      <c r="J2025" s="17">
        <v>10000</v>
      </c>
      <c r="K2025" s="17">
        <v>12800</v>
      </c>
      <c r="L2025" s="23">
        <v>10000</v>
      </c>
    </row>
    <row r="2026" spans="1:12" ht="24">
      <c r="A2026" s="5">
        <v>2022</v>
      </c>
      <c r="B2026" s="6" t="s">
        <v>624</v>
      </c>
      <c r="C2026" s="7" t="s">
        <v>1476</v>
      </c>
      <c r="D2026" s="7" t="s">
        <v>270</v>
      </c>
      <c r="E2026" s="5" t="s">
        <v>611</v>
      </c>
      <c r="F2026" s="5" t="str">
        <f>VLOOKUP(C2026,'[1]7、重新确认支持的项目列表'!$C:$E,2,FALSE)</f>
        <v>4401963D83</v>
      </c>
      <c r="G2026" s="5">
        <f>IFERROR(VLOOKUP(C2026,'[2]企业经营情况表（市场监管局）'!R$1:S$23,2,FALSE),0)</f>
        <v>0</v>
      </c>
      <c r="H2026" s="5">
        <f>VLOOKUP(C2026,'[1]7、重新确认支持的项目列表'!$C:$E,3,FALSE)</f>
        <v>1517.856</v>
      </c>
      <c r="I2026" s="13">
        <v>12800</v>
      </c>
      <c r="J2026" s="17">
        <v>10000</v>
      </c>
      <c r="K2026" s="17">
        <v>12800</v>
      </c>
      <c r="L2026" s="23">
        <v>10000</v>
      </c>
    </row>
    <row r="2027" spans="1:12" ht="24">
      <c r="A2027" s="5">
        <v>2023</v>
      </c>
      <c r="B2027" s="6" t="s">
        <v>658</v>
      </c>
      <c r="C2027" s="7" t="s">
        <v>1477</v>
      </c>
      <c r="D2027" s="7" t="s">
        <v>270</v>
      </c>
      <c r="E2027" s="5" t="s">
        <v>611</v>
      </c>
      <c r="F2027" s="5" t="str">
        <f>VLOOKUP(C2027,'[1]7、重新确认支持的项目列表'!$C:$E,2,FALSE)</f>
        <v>4401963FE8</v>
      </c>
      <c r="G2027" s="5">
        <f>IFERROR(VLOOKUP(C2027,'[2]企业经营情况表（市场监管局）'!R$1:S$23,2,FALSE),0)</f>
        <v>0</v>
      </c>
      <c r="H2027" s="5">
        <f>VLOOKUP(C2027,'[1]7、重新确认支持的项目列表'!$C:$E,3,FALSE)</f>
        <v>0</v>
      </c>
      <c r="I2027" s="13">
        <v>12800</v>
      </c>
      <c r="J2027" s="17">
        <v>10000</v>
      </c>
      <c r="K2027" s="17">
        <v>12800</v>
      </c>
      <c r="L2027" s="23">
        <v>10000</v>
      </c>
    </row>
    <row r="2028" spans="1:12" ht="24">
      <c r="A2028" s="5">
        <v>2024</v>
      </c>
      <c r="B2028" s="6" t="s">
        <v>785</v>
      </c>
      <c r="C2028" s="7" t="s">
        <v>1478</v>
      </c>
      <c r="D2028" s="7" t="s">
        <v>270</v>
      </c>
      <c r="E2028" s="5" t="s">
        <v>611</v>
      </c>
      <c r="F2028" s="5" t="str">
        <f>VLOOKUP(C2028,'[1]7、重新确认支持的项目列表'!$C:$E,2,FALSE)</f>
        <v>4401960FG3</v>
      </c>
      <c r="G2028" s="5">
        <f>IFERROR(VLOOKUP(C2028,'[2]企业经营情况表（市场监管局）'!R$1:S$23,2,FALSE),0)</f>
        <v>0</v>
      </c>
      <c r="H2028" s="5">
        <f>VLOOKUP(C2028,'[1]7、重新确认支持的项目列表'!$C:$E,3,FALSE)</f>
        <v>4079.6437999999998</v>
      </c>
      <c r="I2028" s="13">
        <v>12800</v>
      </c>
      <c r="J2028" s="17">
        <v>10000</v>
      </c>
      <c r="K2028" s="17">
        <v>12800</v>
      </c>
      <c r="L2028" s="23">
        <v>10000</v>
      </c>
    </row>
    <row r="2029" spans="1:12" ht="24">
      <c r="A2029" s="5">
        <v>2025</v>
      </c>
      <c r="B2029" s="6" t="s">
        <v>615</v>
      </c>
      <c r="C2029" s="7" t="s">
        <v>1478</v>
      </c>
      <c r="D2029" s="7" t="s">
        <v>270</v>
      </c>
      <c r="E2029" s="5" t="s">
        <v>611</v>
      </c>
      <c r="F2029" s="5" t="str">
        <f>VLOOKUP(C2029,'[1]7、重新确认支持的项目列表'!$C:$E,2,FALSE)</f>
        <v>4401960FG3</v>
      </c>
      <c r="G2029" s="5">
        <f>IFERROR(VLOOKUP(C2029,'[2]企业经营情况表（市场监管局）'!R$1:S$23,2,FALSE),0)</f>
        <v>0</v>
      </c>
      <c r="H2029" s="5">
        <f>VLOOKUP(C2029,'[1]7、重新确认支持的项目列表'!$C:$E,3,FALSE)</f>
        <v>4079.6437999999998</v>
      </c>
      <c r="I2029" s="13">
        <v>12800</v>
      </c>
      <c r="J2029" s="17">
        <v>10000</v>
      </c>
      <c r="K2029" s="17">
        <v>12800</v>
      </c>
      <c r="L2029" s="23">
        <v>10000</v>
      </c>
    </row>
    <row r="2030" spans="1:12" ht="24">
      <c r="A2030" s="5">
        <v>2026</v>
      </c>
      <c r="B2030" s="6" t="s">
        <v>624</v>
      </c>
      <c r="C2030" s="7" t="s">
        <v>1478</v>
      </c>
      <c r="D2030" s="7" t="s">
        <v>270</v>
      </c>
      <c r="E2030" s="5" t="s">
        <v>611</v>
      </c>
      <c r="F2030" s="5" t="str">
        <f>VLOOKUP(C2030,'[1]7、重新确认支持的项目列表'!$C:$E,2,FALSE)</f>
        <v>4401960FG3</v>
      </c>
      <c r="G2030" s="5">
        <f>IFERROR(VLOOKUP(C2030,'[2]企业经营情况表（市场监管局）'!R$1:S$23,2,FALSE),0)</f>
        <v>0</v>
      </c>
      <c r="H2030" s="5">
        <f>VLOOKUP(C2030,'[1]7、重新确认支持的项目列表'!$C:$E,3,FALSE)</f>
        <v>4079.6437999999998</v>
      </c>
      <c r="I2030" s="13">
        <v>12800</v>
      </c>
      <c r="J2030" s="17">
        <v>10000</v>
      </c>
      <c r="K2030" s="17">
        <v>12800</v>
      </c>
      <c r="L2030" s="23">
        <v>10000</v>
      </c>
    </row>
    <row r="2031" spans="1:12" ht="24">
      <c r="A2031" s="5">
        <v>2027</v>
      </c>
      <c r="B2031" s="6" t="s">
        <v>618</v>
      </c>
      <c r="C2031" s="7" t="s">
        <v>1478</v>
      </c>
      <c r="D2031" s="7" t="s">
        <v>270</v>
      </c>
      <c r="E2031" s="5" t="s">
        <v>611</v>
      </c>
      <c r="F2031" s="5" t="str">
        <f>VLOOKUP(C2031,'[1]7、重新确认支持的项目列表'!$C:$E,2,FALSE)</f>
        <v>4401960FG3</v>
      </c>
      <c r="G2031" s="5">
        <f>IFERROR(VLOOKUP(C2031,'[2]企业经营情况表（市场监管局）'!R$1:S$23,2,FALSE),0)</f>
        <v>0</v>
      </c>
      <c r="H2031" s="5">
        <f>VLOOKUP(C2031,'[1]7、重新确认支持的项目列表'!$C:$E,3,FALSE)</f>
        <v>4079.6437999999998</v>
      </c>
      <c r="I2031" s="13">
        <v>12800</v>
      </c>
      <c r="J2031" s="17">
        <v>10000</v>
      </c>
      <c r="K2031" s="17">
        <v>12800</v>
      </c>
      <c r="L2031" s="23">
        <v>10000</v>
      </c>
    </row>
    <row r="2032" spans="1:12" ht="24">
      <c r="A2032" s="5">
        <v>2028</v>
      </c>
      <c r="B2032" s="6" t="s">
        <v>649</v>
      </c>
      <c r="C2032" s="7" t="s">
        <v>1478</v>
      </c>
      <c r="D2032" s="7" t="s">
        <v>270</v>
      </c>
      <c r="E2032" s="5" t="s">
        <v>611</v>
      </c>
      <c r="F2032" s="5" t="str">
        <f>VLOOKUP(C2032,'[1]7、重新确认支持的项目列表'!$C:$E,2,FALSE)</f>
        <v>4401960FG3</v>
      </c>
      <c r="G2032" s="5">
        <f>IFERROR(VLOOKUP(C2032,'[2]企业经营情况表（市场监管局）'!R$1:S$23,2,FALSE),0)</f>
        <v>0</v>
      </c>
      <c r="H2032" s="5">
        <f>VLOOKUP(C2032,'[1]7、重新确认支持的项目列表'!$C:$E,3,FALSE)</f>
        <v>4079.6437999999998</v>
      </c>
      <c r="I2032" s="13">
        <v>12800</v>
      </c>
      <c r="J2032" s="17">
        <v>10000</v>
      </c>
      <c r="K2032" s="17">
        <v>12800</v>
      </c>
      <c r="L2032" s="23">
        <v>10000</v>
      </c>
    </row>
    <row r="2033" spans="1:12" ht="24">
      <c r="A2033" s="5">
        <v>2029</v>
      </c>
      <c r="B2033" s="6" t="s">
        <v>644</v>
      </c>
      <c r="C2033" s="7" t="s">
        <v>531</v>
      </c>
      <c r="D2033" s="7" t="s">
        <v>270</v>
      </c>
      <c r="E2033" s="5" t="s">
        <v>611</v>
      </c>
      <c r="F2033" s="5" t="str">
        <f>VLOOKUP(C2033,'[1]7、重新确认支持的项目列表'!$C:$E,2,FALSE)</f>
        <v>4401963FGB</v>
      </c>
      <c r="G2033" s="5">
        <f>IFERROR(VLOOKUP(C2033,'[2]企业经营情况表（市场监管局）'!R$1:S$23,2,FALSE),0)</f>
        <v>0</v>
      </c>
      <c r="H2033" s="5">
        <f>VLOOKUP(C2033,'[1]7、重新确认支持的项目列表'!$C:$E,3,FALSE)</f>
        <v>0.29299999999999998</v>
      </c>
      <c r="I2033" s="13">
        <v>19400</v>
      </c>
      <c r="J2033" s="17">
        <v>10000</v>
      </c>
      <c r="K2033" s="17">
        <v>19400</v>
      </c>
      <c r="L2033" s="23">
        <v>10000</v>
      </c>
    </row>
    <row r="2034" spans="1:12" ht="24">
      <c r="A2034" s="5">
        <v>2030</v>
      </c>
      <c r="B2034" s="6" t="s">
        <v>612</v>
      </c>
      <c r="C2034" s="7" t="s">
        <v>531</v>
      </c>
      <c r="D2034" s="7" t="s">
        <v>270</v>
      </c>
      <c r="E2034" s="5" t="s">
        <v>611</v>
      </c>
      <c r="F2034" s="5" t="str">
        <f>VLOOKUP(C2034,'[1]7、重新确认支持的项目列表'!$C:$E,2,FALSE)</f>
        <v>4401963FGB</v>
      </c>
      <c r="G2034" s="5">
        <f>IFERROR(VLOOKUP(C2034,'[2]企业经营情况表（市场监管局）'!R$1:S$23,2,FALSE),0)</f>
        <v>0</v>
      </c>
      <c r="H2034" s="5">
        <f>VLOOKUP(C2034,'[1]7、重新确认支持的项目列表'!$C:$E,3,FALSE)</f>
        <v>0.29299999999999998</v>
      </c>
      <c r="I2034" s="13">
        <v>19400</v>
      </c>
      <c r="J2034" s="17">
        <v>10000</v>
      </c>
      <c r="K2034" s="17">
        <v>19400</v>
      </c>
      <c r="L2034" s="23">
        <v>10000</v>
      </c>
    </row>
    <row r="2035" spans="1:12" ht="24">
      <c r="A2035" s="5">
        <v>2031</v>
      </c>
      <c r="B2035" s="6" t="s">
        <v>665</v>
      </c>
      <c r="C2035" s="7" t="s">
        <v>1479</v>
      </c>
      <c r="D2035" s="7" t="s">
        <v>270</v>
      </c>
      <c r="E2035" s="5" t="s">
        <v>611</v>
      </c>
      <c r="F2035" s="5" t="str">
        <f>VLOOKUP(C2035,'[1]7、重新确认支持的项目列表'!$C:$E,2,FALSE)</f>
        <v>4401960QQ8</v>
      </c>
      <c r="G2035" s="5">
        <f>IFERROR(VLOOKUP(C2035,'[2]企业经营情况表（市场监管局）'!R$1:S$23,2,FALSE),0)</f>
        <v>0</v>
      </c>
      <c r="H2035" s="5">
        <f>VLOOKUP(C2035,'[1]7、重新确认支持的项目列表'!$C:$E,3,FALSE)</f>
        <v>0</v>
      </c>
      <c r="I2035" s="13">
        <v>12800</v>
      </c>
      <c r="J2035" s="17">
        <v>10000</v>
      </c>
      <c r="K2035" s="17">
        <v>12800</v>
      </c>
      <c r="L2035" s="23">
        <v>10000</v>
      </c>
    </row>
    <row r="2036" spans="1:12" ht="24">
      <c r="A2036" s="5">
        <v>2032</v>
      </c>
      <c r="B2036" s="6" t="s">
        <v>627</v>
      </c>
      <c r="C2036" s="7" t="s">
        <v>1480</v>
      </c>
      <c r="D2036" s="7" t="s">
        <v>270</v>
      </c>
      <c r="E2036" s="5" t="s">
        <v>611</v>
      </c>
      <c r="F2036" s="5" t="str">
        <f>VLOOKUP(C2036,'[1]7、重新确认支持的项目列表'!$C:$E,2,FALSE)</f>
        <v>4401960MWV</v>
      </c>
      <c r="G2036" s="5">
        <f>IFERROR(VLOOKUP(C2036,'[2]企业经营情况表（市场监管局）'!R$1:S$23,2,FALSE),0)</f>
        <v>0</v>
      </c>
      <c r="H2036" s="5">
        <f>VLOOKUP(C2036,'[1]7、重新确认支持的项目列表'!$C:$E,3,FALSE)</f>
        <v>0</v>
      </c>
      <c r="I2036" s="13">
        <v>12800</v>
      </c>
      <c r="J2036" s="17">
        <v>10000</v>
      </c>
      <c r="K2036" s="17">
        <v>12800</v>
      </c>
      <c r="L2036" s="23">
        <v>10000</v>
      </c>
    </row>
    <row r="2037" spans="1:12" ht="24">
      <c r="A2037" s="5">
        <v>2033</v>
      </c>
      <c r="B2037" s="6" t="s">
        <v>624</v>
      </c>
      <c r="C2037" s="7" t="s">
        <v>1481</v>
      </c>
      <c r="D2037" s="7" t="s">
        <v>270</v>
      </c>
      <c r="E2037" s="5" t="s">
        <v>611</v>
      </c>
      <c r="F2037" s="5" t="str">
        <f>VLOOKUP(C2037,'[1]7、重新确认支持的项目列表'!$C:$E,2,FALSE)</f>
        <v>4401963LG9</v>
      </c>
      <c r="G2037" s="5">
        <f>IFERROR(VLOOKUP(C2037,'[2]企业经营情况表（市场监管局）'!R$1:S$23,2,FALSE),0)</f>
        <v>0</v>
      </c>
      <c r="H2037" s="5">
        <f>VLOOKUP(C2037,'[1]7、重新确认支持的项目列表'!$C:$E,3,FALSE)</f>
        <v>0</v>
      </c>
      <c r="I2037" s="13">
        <v>12800</v>
      </c>
      <c r="J2037" s="17">
        <v>10000</v>
      </c>
      <c r="K2037" s="17">
        <v>12800</v>
      </c>
      <c r="L2037" s="23">
        <v>10000</v>
      </c>
    </row>
    <row r="2038" spans="1:12" ht="24">
      <c r="A2038" s="5">
        <v>2034</v>
      </c>
      <c r="B2038" s="6" t="s">
        <v>627</v>
      </c>
      <c r="C2038" s="7" t="s">
        <v>1482</v>
      </c>
      <c r="D2038" s="7" t="s">
        <v>270</v>
      </c>
      <c r="E2038" s="5" t="s">
        <v>611</v>
      </c>
      <c r="F2038" s="5" t="str">
        <f>VLOOKUP(C2038,'[1]7、重新确认支持的项目列表'!$C:$E,2,FALSE)</f>
        <v>4401960JDT</v>
      </c>
      <c r="G2038" s="5">
        <f>IFERROR(VLOOKUP(C2038,'[2]企业经营情况表（市场监管局）'!R$1:S$23,2,FALSE),0)</f>
        <v>0</v>
      </c>
      <c r="H2038" s="5">
        <f>VLOOKUP(C2038,'[1]7、重新确认支持的项目列表'!$C:$E,3,FALSE)</f>
        <v>0</v>
      </c>
      <c r="I2038" s="13">
        <v>12800</v>
      </c>
      <c r="J2038" s="17">
        <v>10000</v>
      </c>
      <c r="K2038" s="17">
        <v>12800</v>
      </c>
      <c r="L2038" s="23">
        <v>10000</v>
      </c>
    </row>
    <row r="2039" spans="1:12" ht="24">
      <c r="A2039" s="5">
        <v>2035</v>
      </c>
      <c r="B2039" s="6" t="s">
        <v>615</v>
      </c>
      <c r="C2039" s="7" t="s">
        <v>1483</v>
      </c>
      <c r="D2039" s="7" t="s">
        <v>270</v>
      </c>
      <c r="E2039" s="5" t="s">
        <v>611</v>
      </c>
      <c r="F2039" s="5" t="str">
        <f>VLOOKUP(C2039,'[1]7、重新确认支持的项目列表'!$C:$E,2,FALSE)</f>
        <v>4401963JXC</v>
      </c>
      <c r="G2039" s="5">
        <f>IFERROR(VLOOKUP(C2039,'[2]企业经营情况表（市场监管局）'!R$1:S$23,2,FALSE),0)</f>
        <v>0</v>
      </c>
      <c r="H2039" s="5">
        <f>VLOOKUP(C2039,'[1]7、重新确认支持的项目列表'!$C:$E,3,FALSE)</f>
        <v>0</v>
      </c>
      <c r="I2039" s="13">
        <v>12800</v>
      </c>
      <c r="J2039" s="17">
        <v>10000</v>
      </c>
      <c r="K2039" s="17">
        <v>12800</v>
      </c>
      <c r="L2039" s="23">
        <v>10000</v>
      </c>
    </row>
    <row r="2040" spans="1:12" ht="24">
      <c r="A2040" s="5">
        <v>2036</v>
      </c>
      <c r="B2040" s="6" t="s">
        <v>627</v>
      </c>
      <c r="C2040" s="7" t="s">
        <v>1484</v>
      </c>
      <c r="D2040" s="7" t="s">
        <v>270</v>
      </c>
      <c r="E2040" s="5" t="s">
        <v>611</v>
      </c>
      <c r="F2040" s="5" t="str">
        <f>VLOOKUP(C2040,'[1]7、重新确认支持的项目列表'!$C:$E,2,FALSE)</f>
        <v>4401960C89</v>
      </c>
      <c r="G2040" s="5">
        <f>IFERROR(VLOOKUP(C2040,'[2]企业经营情况表（市场监管局）'!R$1:S$23,2,FALSE),0)</f>
        <v>0</v>
      </c>
      <c r="H2040" s="5">
        <f>VLOOKUP(C2040,'[1]7、重新确认支持的项目列表'!$C:$E,3,FALSE)</f>
        <v>0</v>
      </c>
      <c r="I2040" s="13">
        <v>12800</v>
      </c>
      <c r="J2040" s="17">
        <v>10000</v>
      </c>
      <c r="K2040" s="17">
        <v>12800</v>
      </c>
      <c r="L2040" s="23">
        <v>10000</v>
      </c>
    </row>
    <row r="2041" spans="1:12">
      <c r="A2041" s="5">
        <v>2037</v>
      </c>
      <c r="B2041" s="6" t="s">
        <v>646</v>
      </c>
      <c r="C2041" s="7" t="s">
        <v>1485</v>
      </c>
      <c r="D2041" s="7" t="s">
        <v>270</v>
      </c>
      <c r="E2041" s="5" t="s">
        <v>611</v>
      </c>
      <c r="F2041" s="5">
        <f>VLOOKUP(C2041,'[1]7、重新确认支持的项目列表'!$C:$E,2,FALSE)</f>
        <v>44019639000</v>
      </c>
      <c r="G2041" s="5">
        <f>IFERROR(VLOOKUP(C2041,'[2]企业经营情况表（市场监管局）'!R$1:S$23,2,FALSE),0)</f>
        <v>0</v>
      </c>
      <c r="H2041" s="5">
        <f>VLOOKUP(C2041,'[1]7、重新确认支持的项目列表'!$C:$E,3,FALSE)</f>
        <v>3752.7548999999999</v>
      </c>
      <c r="I2041" s="13">
        <v>32900</v>
      </c>
      <c r="J2041" s="17">
        <v>10000</v>
      </c>
      <c r="K2041" s="17">
        <v>32900</v>
      </c>
      <c r="L2041" s="23">
        <v>10000</v>
      </c>
    </row>
    <row r="2042" spans="1:12">
      <c r="A2042" s="5">
        <v>2038</v>
      </c>
      <c r="B2042" s="6" t="s">
        <v>648</v>
      </c>
      <c r="C2042" s="7" t="s">
        <v>1485</v>
      </c>
      <c r="D2042" s="7" t="s">
        <v>270</v>
      </c>
      <c r="E2042" s="5" t="s">
        <v>611</v>
      </c>
      <c r="F2042" s="5">
        <f>VLOOKUP(C2042,'[1]7、重新确认支持的项目列表'!$C:$E,2,FALSE)</f>
        <v>44019639000</v>
      </c>
      <c r="G2042" s="5">
        <f>IFERROR(VLOOKUP(C2042,'[2]企业经营情况表（市场监管局）'!R$1:S$23,2,FALSE),0)</f>
        <v>0</v>
      </c>
      <c r="H2042" s="5">
        <f>VLOOKUP(C2042,'[1]7、重新确认支持的项目列表'!$C:$E,3,FALSE)</f>
        <v>3752.7548999999999</v>
      </c>
      <c r="I2042" s="13">
        <v>32900</v>
      </c>
      <c r="J2042" s="17">
        <v>10000</v>
      </c>
      <c r="K2042" s="17">
        <v>32900</v>
      </c>
      <c r="L2042" s="23">
        <v>10000</v>
      </c>
    </row>
    <row r="2043" spans="1:12" ht="24">
      <c r="A2043" s="5">
        <v>2039</v>
      </c>
      <c r="B2043" s="6" t="s">
        <v>624</v>
      </c>
      <c r="C2043" s="7" t="s">
        <v>1486</v>
      </c>
      <c r="D2043" s="7" t="s">
        <v>270</v>
      </c>
      <c r="E2043" s="5" t="s">
        <v>611</v>
      </c>
      <c r="F2043" s="5">
        <f>VLOOKUP(C2043,'[1]7、重新确认支持的项目列表'!$C:$E,2,FALSE)</f>
        <v>4451965223</v>
      </c>
      <c r="G2043" s="5">
        <f>IFERROR(VLOOKUP(C2043,'[2]企业经营情况表（市场监管局）'!R$1:S$23,2,FALSE),0)</f>
        <v>0</v>
      </c>
      <c r="H2043" s="5">
        <f>VLOOKUP(C2043,'[1]7、重新确认支持的项目列表'!$C:$E,3,FALSE)</f>
        <v>2560.5801000000001</v>
      </c>
      <c r="I2043" s="13">
        <v>12800</v>
      </c>
      <c r="J2043" s="17">
        <v>10000</v>
      </c>
      <c r="K2043" s="17">
        <v>12800</v>
      </c>
      <c r="L2043" s="23">
        <v>10000</v>
      </c>
    </row>
    <row r="2044" spans="1:12" ht="24">
      <c r="A2044" s="5">
        <v>2040</v>
      </c>
      <c r="B2044" s="6" t="s">
        <v>644</v>
      </c>
      <c r="C2044" s="7" t="s">
        <v>1487</v>
      </c>
      <c r="D2044" s="7" t="s">
        <v>270</v>
      </c>
      <c r="E2044" s="5" t="s">
        <v>611</v>
      </c>
      <c r="F2044" s="5" t="str">
        <f>VLOOKUP(C2044,'[1]7、重新确认支持的项目列表'!$C:$E,2,FALSE)</f>
        <v>4401960RYY</v>
      </c>
      <c r="G2044" s="5">
        <f>IFERROR(VLOOKUP(C2044,'[2]企业经营情况表（市场监管局）'!R$1:S$23,2,FALSE),0)</f>
        <v>0</v>
      </c>
      <c r="H2044" s="5">
        <f>VLOOKUP(C2044,'[1]7、重新确认支持的项目列表'!$C:$E,3,FALSE)</f>
        <v>0</v>
      </c>
      <c r="I2044" s="13">
        <v>21933</v>
      </c>
      <c r="J2044" s="17">
        <v>10000</v>
      </c>
      <c r="K2044" s="17">
        <v>21933</v>
      </c>
      <c r="L2044" s="23">
        <v>10000</v>
      </c>
    </row>
    <row r="2045" spans="1:12" ht="24">
      <c r="A2045" s="5">
        <v>2041</v>
      </c>
      <c r="B2045" s="6" t="s">
        <v>655</v>
      </c>
      <c r="C2045" s="7" t="s">
        <v>1488</v>
      </c>
      <c r="D2045" s="7" t="s">
        <v>270</v>
      </c>
      <c r="E2045" s="5" t="s">
        <v>611</v>
      </c>
      <c r="F2045" s="5" t="str">
        <f>VLOOKUP(C2045,'[1]7、重新确认支持的项目列表'!$C:$E,2,FALSE)</f>
        <v>无海关代码</v>
      </c>
      <c r="G2045" s="5">
        <f>IFERROR(VLOOKUP(C2045,'[2]企业经营情况表（市场监管局）'!R$1:S$23,2,FALSE),0)</f>
        <v>0</v>
      </c>
      <c r="H2045" s="5">
        <f>VLOOKUP(C2045,'[1]7、重新确认支持的项目列表'!$C:$E,3,FALSE)</f>
        <v>0</v>
      </c>
      <c r="I2045" s="13">
        <v>12800</v>
      </c>
      <c r="J2045" s="17">
        <v>10000</v>
      </c>
      <c r="K2045" s="17">
        <v>12800</v>
      </c>
      <c r="L2045" s="23">
        <v>10000</v>
      </c>
    </row>
    <row r="2046" spans="1:12" ht="24">
      <c r="A2046" s="5">
        <v>2042</v>
      </c>
      <c r="B2046" s="6" t="s">
        <v>649</v>
      </c>
      <c r="C2046" s="7" t="s">
        <v>1489</v>
      </c>
      <c r="D2046" s="7" t="s">
        <v>270</v>
      </c>
      <c r="E2046" s="5" t="s">
        <v>611</v>
      </c>
      <c r="F2046" s="5">
        <f>VLOOKUP(C2046,'[1]7、重新确认支持的项目列表'!$C:$E,2,FALSE)</f>
        <v>4401966354</v>
      </c>
      <c r="G2046" s="5">
        <f>IFERROR(VLOOKUP(C2046,'[2]企业经营情况表（市场监管局）'!R$1:S$23,2,FALSE),0)</f>
        <v>0</v>
      </c>
      <c r="H2046" s="5">
        <f>VLOOKUP(C2046,'[1]7、重新确认支持的项目列表'!$C:$E,3,FALSE)</f>
        <v>1031.1335999999999</v>
      </c>
      <c r="I2046" s="13">
        <v>12800</v>
      </c>
      <c r="J2046" s="17">
        <v>10000</v>
      </c>
      <c r="K2046" s="17">
        <v>12800</v>
      </c>
      <c r="L2046" s="23">
        <v>10000</v>
      </c>
    </row>
    <row r="2047" spans="1:12" ht="24">
      <c r="A2047" s="5">
        <v>2043</v>
      </c>
      <c r="B2047" s="6" t="s">
        <v>624</v>
      </c>
      <c r="C2047" s="7" t="s">
        <v>1490</v>
      </c>
      <c r="D2047" s="7" t="s">
        <v>270</v>
      </c>
      <c r="E2047" s="5" t="s">
        <v>611</v>
      </c>
      <c r="F2047" s="5" t="str">
        <f>VLOOKUP(C2047,'[1]7、重新确认支持的项目列表'!$C:$E,2,FALSE)</f>
        <v>无海关代码</v>
      </c>
      <c r="G2047" s="5">
        <f>IFERROR(VLOOKUP(C2047,'[2]企业经营情况表（市场监管局）'!R$1:S$23,2,FALSE),0)</f>
        <v>0</v>
      </c>
      <c r="H2047" s="5">
        <f>VLOOKUP(C2047,'[1]7、重新确认支持的项目列表'!$C:$E,3,FALSE)</f>
        <v>0</v>
      </c>
      <c r="I2047" s="13">
        <v>12800</v>
      </c>
      <c r="J2047" s="17">
        <v>10000</v>
      </c>
      <c r="K2047" s="17">
        <v>12800</v>
      </c>
      <c r="L2047" s="23">
        <v>10000</v>
      </c>
    </row>
    <row r="2048" spans="1:12" ht="24">
      <c r="A2048" s="5">
        <v>2044</v>
      </c>
      <c r="B2048" s="6" t="s">
        <v>624</v>
      </c>
      <c r="C2048" s="7" t="s">
        <v>1491</v>
      </c>
      <c r="D2048" s="7" t="s">
        <v>270</v>
      </c>
      <c r="E2048" s="5" t="s">
        <v>611</v>
      </c>
      <c r="F2048" s="5" t="str">
        <f>VLOOKUP(C2048,'[1]7、重新确认支持的项目列表'!$C:$E,2,FALSE)</f>
        <v>4401960FQN</v>
      </c>
      <c r="G2048" s="5">
        <f>IFERROR(VLOOKUP(C2048,'[2]企业经营情况表（市场监管局）'!R$1:S$23,2,FALSE),0)</f>
        <v>0</v>
      </c>
      <c r="H2048" s="5">
        <f>VLOOKUP(C2048,'[1]7、重新确认支持的项目列表'!$C:$E,3,FALSE)</f>
        <v>2.4279999999999999</v>
      </c>
      <c r="I2048" s="13">
        <v>12800</v>
      </c>
      <c r="J2048" s="17">
        <v>10000</v>
      </c>
      <c r="K2048" s="17">
        <v>12800</v>
      </c>
      <c r="L2048" s="23">
        <v>10000</v>
      </c>
    </row>
    <row r="2049" spans="1:12" ht="24">
      <c r="A2049" s="5">
        <v>2045</v>
      </c>
      <c r="B2049" s="6" t="s">
        <v>618</v>
      </c>
      <c r="C2049" s="7" t="s">
        <v>1491</v>
      </c>
      <c r="D2049" s="7" t="s">
        <v>270</v>
      </c>
      <c r="E2049" s="5" t="s">
        <v>611</v>
      </c>
      <c r="F2049" s="5" t="str">
        <f>VLOOKUP(C2049,'[1]7、重新确认支持的项目列表'!$C:$E,2,FALSE)</f>
        <v>4401960FQN</v>
      </c>
      <c r="G2049" s="5">
        <f>IFERROR(VLOOKUP(C2049,'[2]企业经营情况表（市场监管局）'!R$1:S$23,2,FALSE),0)</f>
        <v>0</v>
      </c>
      <c r="H2049" s="5">
        <f>VLOOKUP(C2049,'[1]7、重新确认支持的项目列表'!$C:$E,3,FALSE)</f>
        <v>2.4279999999999999</v>
      </c>
      <c r="I2049" s="13">
        <v>12800</v>
      </c>
      <c r="J2049" s="17">
        <v>10000</v>
      </c>
      <c r="K2049" s="17">
        <v>12800</v>
      </c>
      <c r="L2049" s="23">
        <v>10000</v>
      </c>
    </row>
    <row r="2050" spans="1:12" ht="24">
      <c r="A2050" s="5">
        <v>2046</v>
      </c>
      <c r="B2050" s="6" t="s">
        <v>627</v>
      </c>
      <c r="C2050" s="7" t="s">
        <v>1492</v>
      </c>
      <c r="D2050" s="7" t="s">
        <v>270</v>
      </c>
      <c r="E2050" s="5" t="s">
        <v>611</v>
      </c>
      <c r="F2050" s="5" t="str">
        <f>VLOOKUP(C2050,'[1]7、重新确认支持的项目列表'!$C:$E,2,FALSE)</f>
        <v>4401963KLL</v>
      </c>
      <c r="G2050" s="5">
        <f>IFERROR(VLOOKUP(C2050,'[2]企业经营情况表（市场监管局）'!R$1:S$23,2,FALSE),0)</f>
        <v>0</v>
      </c>
      <c r="H2050" s="5">
        <f>VLOOKUP(C2050,'[1]7、重新确认支持的项目列表'!$C:$E,3,FALSE)</f>
        <v>0</v>
      </c>
      <c r="I2050" s="13">
        <v>12800</v>
      </c>
      <c r="J2050" s="17">
        <v>10000</v>
      </c>
      <c r="K2050" s="17">
        <v>12800</v>
      </c>
      <c r="L2050" s="23">
        <v>10000</v>
      </c>
    </row>
    <row r="2051" spans="1:12" ht="24">
      <c r="A2051" s="5">
        <v>2047</v>
      </c>
      <c r="B2051" s="6" t="s">
        <v>615</v>
      </c>
      <c r="C2051" s="7" t="s">
        <v>1493</v>
      </c>
      <c r="D2051" s="7" t="s">
        <v>270</v>
      </c>
      <c r="E2051" s="5" t="s">
        <v>611</v>
      </c>
      <c r="F2051" s="5" t="str">
        <f>VLOOKUP(C2051,'[1]7、重新确认支持的项目列表'!$C:$E,2,FALSE)</f>
        <v>4401960KDD</v>
      </c>
      <c r="G2051" s="5">
        <f>IFERROR(VLOOKUP(C2051,'[2]企业经营情况表（市场监管局）'!R$1:S$23,2,FALSE),0)</f>
        <v>0</v>
      </c>
      <c r="H2051" s="5">
        <f>VLOOKUP(C2051,'[1]7、重新确认支持的项目列表'!$C:$E,3,FALSE)</f>
        <v>2658.6813999999999</v>
      </c>
      <c r="I2051" s="13">
        <v>12800</v>
      </c>
      <c r="J2051" s="17">
        <v>10000</v>
      </c>
      <c r="K2051" s="17">
        <v>12800</v>
      </c>
      <c r="L2051" s="23">
        <v>10000</v>
      </c>
    </row>
    <row r="2052" spans="1:12" ht="24">
      <c r="A2052" s="5">
        <v>2048</v>
      </c>
      <c r="B2052" s="6" t="s">
        <v>665</v>
      </c>
      <c r="C2052" s="7" t="s">
        <v>1493</v>
      </c>
      <c r="D2052" s="7" t="s">
        <v>270</v>
      </c>
      <c r="E2052" s="5" t="s">
        <v>611</v>
      </c>
      <c r="F2052" s="5" t="str">
        <f>VLOOKUP(C2052,'[1]7、重新确认支持的项目列表'!$C:$E,2,FALSE)</f>
        <v>4401960KDD</v>
      </c>
      <c r="G2052" s="5">
        <f>IFERROR(VLOOKUP(C2052,'[2]企业经营情况表（市场监管局）'!R$1:S$23,2,FALSE),0)</f>
        <v>0</v>
      </c>
      <c r="H2052" s="5">
        <f>VLOOKUP(C2052,'[1]7、重新确认支持的项目列表'!$C:$E,3,FALSE)</f>
        <v>2658.6813999999999</v>
      </c>
      <c r="I2052" s="13">
        <v>12800</v>
      </c>
      <c r="J2052" s="17">
        <v>10000</v>
      </c>
      <c r="K2052" s="17">
        <v>12800</v>
      </c>
      <c r="L2052" s="23">
        <v>10000</v>
      </c>
    </row>
    <row r="2053" spans="1:12" ht="24">
      <c r="A2053" s="5">
        <v>2049</v>
      </c>
      <c r="B2053" s="6" t="s">
        <v>624</v>
      </c>
      <c r="C2053" s="7" t="s">
        <v>1493</v>
      </c>
      <c r="D2053" s="7" t="s">
        <v>270</v>
      </c>
      <c r="E2053" s="5" t="s">
        <v>611</v>
      </c>
      <c r="F2053" s="5" t="str">
        <f>VLOOKUP(C2053,'[1]7、重新确认支持的项目列表'!$C:$E,2,FALSE)</f>
        <v>4401960KDD</v>
      </c>
      <c r="G2053" s="5">
        <f>IFERROR(VLOOKUP(C2053,'[2]企业经营情况表（市场监管局）'!R$1:S$23,2,FALSE),0)</f>
        <v>0</v>
      </c>
      <c r="H2053" s="5">
        <f>VLOOKUP(C2053,'[1]7、重新确认支持的项目列表'!$C:$E,3,FALSE)</f>
        <v>2658.6813999999999</v>
      </c>
      <c r="I2053" s="13">
        <v>12800</v>
      </c>
      <c r="J2053" s="17">
        <v>10000</v>
      </c>
      <c r="K2053" s="17">
        <v>12800</v>
      </c>
      <c r="L2053" s="23">
        <v>10000</v>
      </c>
    </row>
    <row r="2054" spans="1:12" ht="24">
      <c r="A2054" s="5">
        <v>2050</v>
      </c>
      <c r="B2054" s="6" t="s">
        <v>649</v>
      </c>
      <c r="C2054" s="7" t="s">
        <v>1493</v>
      </c>
      <c r="D2054" s="7" t="s">
        <v>270</v>
      </c>
      <c r="E2054" s="5" t="s">
        <v>611</v>
      </c>
      <c r="F2054" s="5" t="str">
        <f>VLOOKUP(C2054,'[1]7、重新确认支持的项目列表'!$C:$E,2,FALSE)</f>
        <v>4401960KDD</v>
      </c>
      <c r="G2054" s="5">
        <f>IFERROR(VLOOKUP(C2054,'[2]企业经营情况表（市场监管局）'!R$1:S$23,2,FALSE),0)</f>
        <v>0</v>
      </c>
      <c r="H2054" s="5">
        <f>VLOOKUP(C2054,'[1]7、重新确认支持的项目列表'!$C:$E,3,FALSE)</f>
        <v>2658.6813999999999</v>
      </c>
      <c r="I2054" s="13">
        <v>12800</v>
      </c>
      <c r="J2054" s="17">
        <v>10000</v>
      </c>
      <c r="K2054" s="17">
        <v>12800</v>
      </c>
      <c r="L2054" s="23">
        <v>10000</v>
      </c>
    </row>
    <row r="2055" spans="1:12" ht="24">
      <c r="A2055" s="5">
        <v>2051</v>
      </c>
      <c r="B2055" s="6" t="s">
        <v>627</v>
      </c>
      <c r="C2055" s="7" t="s">
        <v>1494</v>
      </c>
      <c r="D2055" s="7" t="s">
        <v>270</v>
      </c>
      <c r="E2055" s="5" t="s">
        <v>611</v>
      </c>
      <c r="F2055" s="5" t="str">
        <f>VLOOKUP(C2055,'[1]7、重新确认支持的项目列表'!$C:$E,2,FALSE)</f>
        <v>4401963KAQ</v>
      </c>
      <c r="G2055" s="5">
        <f>IFERROR(VLOOKUP(C2055,'[2]企业经营情况表（市场监管局）'!R$1:S$23,2,FALSE),0)</f>
        <v>0</v>
      </c>
      <c r="H2055" s="5">
        <f>VLOOKUP(C2055,'[1]7、重新确认支持的项目列表'!$C:$E,3,FALSE)</f>
        <v>0</v>
      </c>
      <c r="I2055" s="13">
        <v>12800</v>
      </c>
      <c r="J2055" s="17">
        <v>10000</v>
      </c>
      <c r="K2055" s="17">
        <v>12800</v>
      </c>
      <c r="L2055" s="23">
        <v>10000</v>
      </c>
    </row>
    <row r="2056" spans="1:12" ht="24">
      <c r="A2056" s="5">
        <v>2052</v>
      </c>
      <c r="B2056" s="6" t="s">
        <v>624</v>
      </c>
      <c r="C2056" s="7" t="s">
        <v>1495</v>
      </c>
      <c r="D2056" s="7" t="s">
        <v>270</v>
      </c>
      <c r="E2056" s="5" t="s">
        <v>611</v>
      </c>
      <c r="F2056" s="5" t="str">
        <f>VLOOKUP(C2056,'[1]7、重新确认支持的项目列表'!$C:$E,2,FALSE)</f>
        <v>4401963JKT</v>
      </c>
      <c r="G2056" s="5">
        <f>IFERROR(VLOOKUP(C2056,'[2]企业经营情况表（市场监管局）'!R$1:S$23,2,FALSE),0)</f>
        <v>0</v>
      </c>
      <c r="H2056" s="5">
        <f>VLOOKUP(C2056,'[1]7、重新确认支持的项目列表'!$C:$E,3,FALSE)</f>
        <v>44.887099999999997</v>
      </c>
      <c r="I2056" s="13">
        <v>12800</v>
      </c>
      <c r="J2056" s="17">
        <v>10000</v>
      </c>
      <c r="K2056" s="17">
        <v>12800</v>
      </c>
      <c r="L2056" s="23">
        <v>10000</v>
      </c>
    </row>
    <row r="2057" spans="1:12" ht="24">
      <c r="A2057" s="5">
        <v>2053</v>
      </c>
      <c r="B2057" s="6" t="s">
        <v>649</v>
      </c>
      <c r="C2057" s="7" t="s">
        <v>1495</v>
      </c>
      <c r="D2057" s="7" t="s">
        <v>270</v>
      </c>
      <c r="E2057" s="5" t="s">
        <v>611</v>
      </c>
      <c r="F2057" s="5" t="str">
        <f>VLOOKUP(C2057,'[1]7、重新确认支持的项目列表'!$C:$E,2,FALSE)</f>
        <v>4401963JKT</v>
      </c>
      <c r="G2057" s="5">
        <f>IFERROR(VLOOKUP(C2057,'[2]企业经营情况表（市场监管局）'!R$1:S$23,2,FALSE),0)</f>
        <v>0</v>
      </c>
      <c r="H2057" s="5">
        <f>VLOOKUP(C2057,'[1]7、重新确认支持的项目列表'!$C:$E,3,FALSE)</f>
        <v>44.887099999999997</v>
      </c>
      <c r="I2057" s="13">
        <v>12800</v>
      </c>
      <c r="J2057" s="17">
        <v>10000</v>
      </c>
      <c r="K2057" s="17">
        <v>12800</v>
      </c>
      <c r="L2057" s="23">
        <v>10000</v>
      </c>
    </row>
    <row r="2058" spans="1:12" ht="24">
      <c r="A2058" s="5">
        <v>2054</v>
      </c>
      <c r="B2058" s="6" t="s">
        <v>615</v>
      </c>
      <c r="C2058" s="7" t="s">
        <v>1496</v>
      </c>
      <c r="D2058" s="7" t="s">
        <v>270</v>
      </c>
      <c r="E2058" s="5" t="s">
        <v>611</v>
      </c>
      <c r="F2058" s="5" t="str">
        <f>VLOOKUP(C2058,'[1]7、重新确认支持的项目列表'!$C:$E,2,FALSE)</f>
        <v>4401963ATR</v>
      </c>
      <c r="G2058" s="5">
        <f>IFERROR(VLOOKUP(C2058,'[2]企业经营情况表（市场监管局）'!R$1:S$23,2,FALSE),0)</f>
        <v>0</v>
      </c>
      <c r="H2058" s="5">
        <f>VLOOKUP(C2058,'[1]7、重新确认支持的项目列表'!$C:$E,3,FALSE)</f>
        <v>358.35809999999998</v>
      </c>
      <c r="I2058" s="13">
        <v>12800</v>
      </c>
      <c r="J2058" s="17">
        <v>10000</v>
      </c>
      <c r="K2058" s="17">
        <v>12800</v>
      </c>
      <c r="L2058" s="23">
        <v>10000</v>
      </c>
    </row>
    <row r="2059" spans="1:12" ht="24">
      <c r="A2059" s="5">
        <v>2055</v>
      </c>
      <c r="B2059" s="6" t="s">
        <v>617</v>
      </c>
      <c r="C2059" s="7" t="s">
        <v>1496</v>
      </c>
      <c r="D2059" s="7" t="s">
        <v>270</v>
      </c>
      <c r="E2059" s="5" t="s">
        <v>611</v>
      </c>
      <c r="F2059" s="5" t="str">
        <f>VLOOKUP(C2059,'[1]7、重新确认支持的项目列表'!$C:$E,2,FALSE)</f>
        <v>4401963ATR</v>
      </c>
      <c r="G2059" s="5">
        <f>IFERROR(VLOOKUP(C2059,'[2]企业经营情况表（市场监管局）'!R$1:S$23,2,FALSE),0)</f>
        <v>0</v>
      </c>
      <c r="H2059" s="5">
        <f>VLOOKUP(C2059,'[1]7、重新确认支持的项目列表'!$C:$E,3,FALSE)</f>
        <v>358.35809999999998</v>
      </c>
      <c r="I2059" s="13">
        <v>12800</v>
      </c>
      <c r="J2059" s="17">
        <v>10000</v>
      </c>
      <c r="K2059" s="17">
        <v>12800</v>
      </c>
      <c r="L2059" s="23">
        <v>10000</v>
      </c>
    </row>
    <row r="2060" spans="1:12" ht="24">
      <c r="A2060" s="5">
        <v>2056</v>
      </c>
      <c r="B2060" s="6" t="s">
        <v>624</v>
      </c>
      <c r="C2060" s="7" t="s">
        <v>1496</v>
      </c>
      <c r="D2060" s="7" t="s">
        <v>270</v>
      </c>
      <c r="E2060" s="5" t="s">
        <v>611</v>
      </c>
      <c r="F2060" s="5" t="str">
        <f>VLOOKUP(C2060,'[1]7、重新确认支持的项目列表'!$C:$E,2,FALSE)</f>
        <v>4401963ATR</v>
      </c>
      <c r="G2060" s="5">
        <f>IFERROR(VLOOKUP(C2060,'[2]企业经营情况表（市场监管局）'!R$1:S$23,2,FALSE),0)</f>
        <v>0</v>
      </c>
      <c r="H2060" s="5">
        <f>VLOOKUP(C2060,'[1]7、重新确认支持的项目列表'!$C:$E,3,FALSE)</f>
        <v>358.35809999999998</v>
      </c>
      <c r="I2060" s="13">
        <v>12800</v>
      </c>
      <c r="J2060" s="17">
        <v>10000</v>
      </c>
      <c r="K2060" s="17">
        <v>12800</v>
      </c>
      <c r="L2060" s="23">
        <v>10000</v>
      </c>
    </row>
    <row r="2061" spans="1:12" ht="24">
      <c r="A2061" s="5">
        <v>2057</v>
      </c>
      <c r="B2061" s="6" t="s">
        <v>624</v>
      </c>
      <c r="C2061" s="7" t="s">
        <v>1497</v>
      </c>
      <c r="D2061" s="7" t="s">
        <v>270</v>
      </c>
      <c r="E2061" s="5" t="s">
        <v>611</v>
      </c>
      <c r="F2061" s="5" t="str">
        <f>VLOOKUP(C2061,'[1]7、重新确认支持的项目列表'!$C:$E,2,FALSE)</f>
        <v>4401963KJU</v>
      </c>
      <c r="G2061" s="5">
        <f>IFERROR(VLOOKUP(C2061,'[2]企业经营情况表（市场监管局）'!R$1:S$23,2,FALSE),0)</f>
        <v>0</v>
      </c>
      <c r="H2061" s="5">
        <f>VLOOKUP(C2061,'[1]7、重新确认支持的项目列表'!$C:$E,3,FALSE)</f>
        <v>0.15770000000000001</v>
      </c>
      <c r="I2061" s="13">
        <v>12800</v>
      </c>
      <c r="J2061" s="17">
        <v>10000</v>
      </c>
      <c r="K2061" s="17">
        <v>12800</v>
      </c>
      <c r="L2061" s="23">
        <v>10000</v>
      </c>
    </row>
    <row r="2062" spans="1:12" ht="24">
      <c r="A2062" s="5">
        <v>2058</v>
      </c>
      <c r="B2062" s="6" t="s">
        <v>649</v>
      </c>
      <c r="C2062" s="7" t="s">
        <v>1497</v>
      </c>
      <c r="D2062" s="7" t="s">
        <v>270</v>
      </c>
      <c r="E2062" s="5" t="s">
        <v>611</v>
      </c>
      <c r="F2062" s="5" t="str">
        <f>VLOOKUP(C2062,'[1]7、重新确认支持的项目列表'!$C:$E,2,FALSE)</f>
        <v>4401963KJU</v>
      </c>
      <c r="G2062" s="5">
        <f>IFERROR(VLOOKUP(C2062,'[2]企业经营情况表（市场监管局）'!R$1:S$23,2,FALSE),0)</f>
        <v>0</v>
      </c>
      <c r="H2062" s="5">
        <f>VLOOKUP(C2062,'[1]7、重新确认支持的项目列表'!$C:$E,3,FALSE)</f>
        <v>0.15770000000000001</v>
      </c>
      <c r="I2062" s="13">
        <v>12800</v>
      </c>
      <c r="J2062" s="17">
        <v>10000</v>
      </c>
      <c r="K2062" s="17">
        <v>12800</v>
      </c>
      <c r="L2062" s="23">
        <v>10000</v>
      </c>
    </row>
    <row r="2063" spans="1:12" ht="24">
      <c r="A2063" s="5">
        <v>2059</v>
      </c>
      <c r="B2063" s="6" t="s">
        <v>622</v>
      </c>
      <c r="C2063" s="7" t="s">
        <v>1498</v>
      </c>
      <c r="D2063" s="7" t="s">
        <v>270</v>
      </c>
      <c r="E2063" s="5" t="s">
        <v>611</v>
      </c>
      <c r="F2063" s="5" t="str">
        <f>VLOOKUP(C2063,'[1]7、重新确认支持的项目列表'!$C:$E,2,FALSE)</f>
        <v>4401960RU6</v>
      </c>
      <c r="G2063" s="5">
        <f>IFERROR(VLOOKUP(C2063,'[2]企业经营情况表（市场监管局）'!R$1:S$23,2,FALSE),0)</f>
        <v>0</v>
      </c>
      <c r="H2063" s="5">
        <f>VLOOKUP(C2063,'[1]7、重新确认支持的项目列表'!$C:$E,3,FALSE)</f>
        <v>43.780500000000004</v>
      </c>
      <c r="I2063" s="13">
        <v>12800</v>
      </c>
      <c r="J2063" s="17">
        <v>10000</v>
      </c>
      <c r="K2063" s="17">
        <v>12800</v>
      </c>
      <c r="L2063" s="23">
        <v>10000</v>
      </c>
    </row>
    <row r="2064" spans="1:12" ht="24">
      <c r="A2064" s="5">
        <v>2060</v>
      </c>
      <c r="B2064" s="6" t="s">
        <v>624</v>
      </c>
      <c r="C2064" s="7" t="s">
        <v>1498</v>
      </c>
      <c r="D2064" s="7" t="s">
        <v>270</v>
      </c>
      <c r="E2064" s="5" t="s">
        <v>611</v>
      </c>
      <c r="F2064" s="5" t="str">
        <f>VLOOKUP(C2064,'[1]7、重新确认支持的项目列表'!$C:$E,2,FALSE)</f>
        <v>4401960RU6</v>
      </c>
      <c r="G2064" s="5">
        <f>IFERROR(VLOOKUP(C2064,'[2]企业经营情况表（市场监管局）'!R$1:S$23,2,FALSE),0)</f>
        <v>0</v>
      </c>
      <c r="H2064" s="5">
        <f>VLOOKUP(C2064,'[1]7、重新确认支持的项目列表'!$C:$E,3,FALSE)</f>
        <v>43.780500000000004</v>
      </c>
      <c r="I2064" s="13">
        <v>12800</v>
      </c>
      <c r="J2064" s="17">
        <v>10000</v>
      </c>
      <c r="K2064" s="17">
        <v>12800</v>
      </c>
      <c r="L2064" s="23">
        <v>10000</v>
      </c>
    </row>
    <row r="2065" spans="1:12" ht="24">
      <c r="A2065" s="5">
        <v>2061</v>
      </c>
      <c r="B2065" s="6" t="s">
        <v>627</v>
      </c>
      <c r="C2065" s="7" t="s">
        <v>1499</v>
      </c>
      <c r="D2065" s="7" t="s">
        <v>270</v>
      </c>
      <c r="E2065" s="5" t="s">
        <v>611</v>
      </c>
      <c r="F2065" s="5" t="str">
        <f>VLOOKUP(C2065,'[1]7、重新确认支持的项目列表'!$C:$E,2,FALSE)</f>
        <v>44019690J0</v>
      </c>
      <c r="G2065" s="5">
        <f>IFERROR(VLOOKUP(C2065,'[2]企业经营情况表（市场监管局）'!R$1:S$23,2,FALSE),0)</f>
        <v>0</v>
      </c>
      <c r="H2065" s="5">
        <f>VLOOKUP(C2065,'[1]7、重新确认支持的项目列表'!$C:$E,3,FALSE)</f>
        <v>502.5213</v>
      </c>
      <c r="I2065" s="13">
        <v>12800</v>
      </c>
      <c r="J2065" s="17">
        <v>10000</v>
      </c>
      <c r="K2065" s="17">
        <v>12800</v>
      </c>
      <c r="L2065" s="23">
        <v>10000</v>
      </c>
    </row>
    <row r="2066" spans="1:12" ht="24">
      <c r="A2066" s="5">
        <v>2062</v>
      </c>
      <c r="B2066" s="6" t="s">
        <v>632</v>
      </c>
      <c r="C2066" s="7" t="s">
        <v>1499</v>
      </c>
      <c r="D2066" s="7" t="s">
        <v>270</v>
      </c>
      <c r="E2066" s="5" t="s">
        <v>611</v>
      </c>
      <c r="F2066" s="5" t="str">
        <f>VLOOKUP(C2066,'[1]7、重新确认支持的项目列表'!$C:$E,2,FALSE)</f>
        <v>44019690J0</v>
      </c>
      <c r="G2066" s="5">
        <f>IFERROR(VLOOKUP(C2066,'[2]企业经营情况表（市场监管局）'!R$1:S$23,2,FALSE),0)</f>
        <v>0</v>
      </c>
      <c r="H2066" s="5">
        <f>VLOOKUP(C2066,'[1]7、重新确认支持的项目列表'!$C:$E,3,FALSE)</f>
        <v>502.5213</v>
      </c>
      <c r="I2066" s="13">
        <v>12800</v>
      </c>
      <c r="J2066" s="17">
        <v>10000</v>
      </c>
      <c r="K2066" s="17">
        <v>12800</v>
      </c>
      <c r="L2066" s="23">
        <v>10000</v>
      </c>
    </row>
    <row r="2067" spans="1:12" ht="24">
      <c r="A2067" s="5">
        <v>2063</v>
      </c>
      <c r="B2067" s="6" t="s">
        <v>618</v>
      </c>
      <c r="C2067" s="7" t="s">
        <v>1500</v>
      </c>
      <c r="D2067" s="7" t="s">
        <v>270</v>
      </c>
      <c r="E2067" s="5" t="s">
        <v>611</v>
      </c>
      <c r="F2067" s="5" t="str">
        <f>VLOOKUP(C2067,'[1]7、重新确认支持的项目列表'!$C:$E,2,FALSE)</f>
        <v>4401960D36</v>
      </c>
      <c r="G2067" s="5">
        <f>IFERROR(VLOOKUP(C2067,'[2]企业经营情况表（市场监管局）'!R$1:S$23,2,FALSE),0)</f>
        <v>0</v>
      </c>
      <c r="H2067" s="5">
        <f>VLOOKUP(C2067,'[1]7、重新确认支持的项目列表'!$C:$E,3,FALSE)</f>
        <v>0</v>
      </c>
      <c r="I2067" s="13">
        <v>12800</v>
      </c>
      <c r="J2067" s="17">
        <v>10000</v>
      </c>
      <c r="K2067" s="17">
        <v>12800</v>
      </c>
      <c r="L2067" s="23">
        <v>10000</v>
      </c>
    </row>
    <row r="2068" spans="1:12" ht="24">
      <c r="A2068" s="5">
        <v>2064</v>
      </c>
      <c r="B2068" s="6" t="s">
        <v>672</v>
      </c>
      <c r="C2068" s="7" t="s">
        <v>534</v>
      </c>
      <c r="D2068" s="7" t="s">
        <v>270</v>
      </c>
      <c r="E2068" s="5" t="s">
        <v>611</v>
      </c>
      <c r="F2068" s="5" t="str">
        <f>VLOOKUP(C2068,'[1]7、重新确认支持的项目列表'!$C:$E,2,FALSE)</f>
        <v>4401963B9B</v>
      </c>
      <c r="G2068" s="5">
        <f>IFERROR(VLOOKUP(C2068,'[2]企业经营情况表（市场监管局）'!R$1:S$23,2,FALSE),0)</f>
        <v>0</v>
      </c>
      <c r="H2068" s="5">
        <f>VLOOKUP(C2068,'[1]7、重新确认支持的项目列表'!$C:$E,3,FALSE)</f>
        <v>127.02160000000001</v>
      </c>
      <c r="I2068" s="13">
        <v>33800</v>
      </c>
      <c r="J2068" s="17">
        <v>10000</v>
      </c>
      <c r="K2068" s="17">
        <v>33800</v>
      </c>
      <c r="L2068" s="23">
        <v>10000</v>
      </c>
    </row>
    <row r="2069" spans="1:12" ht="24">
      <c r="A2069" s="5">
        <v>2065</v>
      </c>
      <c r="B2069" s="6" t="s">
        <v>649</v>
      </c>
      <c r="C2069" s="7" t="s">
        <v>1501</v>
      </c>
      <c r="D2069" s="7" t="s">
        <v>270</v>
      </c>
      <c r="E2069" s="5" t="s">
        <v>611</v>
      </c>
      <c r="F2069" s="5" t="str">
        <f>VLOOKUP(C2069,'[1]7、重新确认支持的项目列表'!$C:$E,2,FALSE)</f>
        <v>4401963E2Z</v>
      </c>
      <c r="G2069" s="5">
        <f>IFERROR(VLOOKUP(C2069,'[2]企业经营情况表（市场监管局）'!R$1:S$23,2,FALSE),0)</f>
        <v>0</v>
      </c>
      <c r="H2069" s="5">
        <f>VLOOKUP(C2069,'[1]7、重新确认支持的项目列表'!$C:$E,3,FALSE)</f>
        <v>0</v>
      </c>
      <c r="I2069" s="13">
        <v>12800</v>
      </c>
      <c r="J2069" s="17">
        <v>10000</v>
      </c>
      <c r="K2069" s="17">
        <v>12800</v>
      </c>
      <c r="L2069" s="23">
        <v>10000</v>
      </c>
    </row>
    <row r="2070" spans="1:12" ht="24">
      <c r="A2070" s="5">
        <v>2066</v>
      </c>
      <c r="B2070" s="6" t="s">
        <v>684</v>
      </c>
      <c r="C2070" s="7" t="s">
        <v>535</v>
      </c>
      <c r="D2070" s="7" t="s">
        <v>270</v>
      </c>
      <c r="E2070" s="5" t="s">
        <v>611</v>
      </c>
      <c r="F2070" s="5" t="str">
        <f>VLOOKUP(C2070,'[1]7、重新确认支持的项目列表'!$C:$E,2,FALSE)</f>
        <v>4401960C6L</v>
      </c>
      <c r="G2070" s="5">
        <f>IFERROR(VLOOKUP(C2070,'[2]企业经营情况表（市场监管局）'!R$1:S$23,2,FALSE),0)</f>
        <v>0</v>
      </c>
      <c r="H2070" s="5">
        <v>0</v>
      </c>
      <c r="I2070" s="13">
        <v>30000</v>
      </c>
      <c r="J2070" s="17">
        <v>10000</v>
      </c>
      <c r="K2070" s="17">
        <v>27000</v>
      </c>
      <c r="L2070" s="23">
        <v>10000</v>
      </c>
    </row>
    <row r="2071" spans="1:12" ht="24">
      <c r="A2071" s="5">
        <v>2067</v>
      </c>
      <c r="B2071" s="6" t="s">
        <v>632</v>
      </c>
      <c r="C2071" s="7" t="s">
        <v>1502</v>
      </c>
      <c r="D2071" s="7" t="s">
        <v>270</v>
      </c>
      <c r="E2071" s="5" t="s">
        <v>611</v>
      </c>
      <c r="F2071" s="5" t="str">
        <f>VLOOKUP(C2071,'[1]7、重新确认支持的项目列表'!$C:$E,2,FALSE)</f>
        <v>44019690GR</v>
      </c>
      <c r="G2071" s="5">
        <f>IFERROR(VLOOKUP(C2071,'[2]企业经营情况表（市场监管局）'!R$1:S$23,2,FALSE),0)</f>
        <v>0</v>
      </c>
      <c r="H2071" s="5">
        <f>VLOOKUP(C2071,'[1]7、重新确认支持的项目列表'!$C:$E,3,FALSE)</f>
        <v>0</v>
      </c>
      <c r="I2071" s="13">
        <v>12800</v>
      </c>
      <c r="J2071" s="17">
        <v>10000</v>
      </c>
      <c r="K2071" s="17">
        <v>12800</v>
      </c>
      <c r="L2071" s="23">
        <v>10000</v>
      </c>
    </row>
    <row r="2072" spans="1:12" ht="24">
      <c r="A2072" s="5">
        <v>2068</v>
      </c>
      <c r="B2072" s="6" t="s">
        <v>665</v>
      </c>
      <c r="C2072" s="7" t="s">
        <v>1503</v>
      </c>
      <c r="D2072" s="7" t="s">
        <v>270</v>
      </c>
      <c r="E2072" s="5" t="s">
        <v>611</v>
      </c>
      <c r="F2072" s="5" t="str">
        <f>VLOOKUP(C2072,'[1]7、重新确认支持的项目列表'!$C:$E,2,FALSE)</f>
        <v>4401960QT2</v>
      </c>
      <c r="G2072" s="5">
        <f>IFERROR(VLOOKUP(C2072,'[2]企业经营情况表（市场监管局）'!R$1:S$23,2,FALSE),0)</f>
        <v>0</v>
      </c>
      <c r="H2072" s="5">
        <f>VLOOKUP(C2072,'[1]7、重新确认支持的项目列表'!$C:$E,3,FALSE)</f>
        <v>0</v>
      </c>
      <c r="I2072" s="13">
        <v>12800</v>
      </c>
      <c r="J2072" s="17">
        <v>10000</v>
      </c>
      <c r="K2072" s="17">
        <v>12800</v>
      </c>
      <c r="L2072" s="23">
        <v>10000</v>
      </c>
    </row>
    <row r="2073" spans="1:12" ht="24">
      <c r="A2073" s="5">
        <v>2069</v>
      </c>
      <c r="B2073" s="6" t="s">
        <v>685</v>
      </c>
      <c r="C2073" s="7" t="s">
        <v>537</v>
      </c>
      <c r="D2073" s="7" t="s">
        <v>270</v>
      </c>
      <c r="E2073" s="5" t="s">
        <v>611</v>
      </c>
      <c r="F2073" s="5" t="str">
        <f>VLOOKUP(C2073,'[1]7、重新确认支持的项目列表'!$C:$E,2,FALSE)</f>
        <v>4401963G5M</v>
      </c>
      <c r="G2073" s="5">
        <f>IFERROR(VLOOKUP(C2073,'[2]企业经营情况表（市场监管局）'!R$1:S$23,2,FALSE),0)</f>
        <v>0</v>
      </c>
      <c r="H2073" s="5">
        <v>0</v>
      </c>
      <c r="I2073" s="13">
        <v>33800</v>
      </c>
      <c r="J2073" s="17">
        <v>10000</v>
      </c>
      <c r="K2073" s="17">
        <v>30800</v>
      </c>
      <c r="L2073" s="23">
        <v>10000</v>
      </c>
    </row>
    <row r="2074" spans="1:12" ht="24">
      <c r="A2074" s="5">
        <v>2070</v>
      </c>
      <c r="B2074" s="6" t="s">
        <v>622</v>
      </c>
      <c r="C2074" s="7" t="s">
        <v>1504</v>
      </c>
      <c r="D2074" s="7" t="s">
        <v>270</v>
      </c>
      <c r="E2074" s="5" t="s">
        <v>611</v>
      </c>
      <c r="F2074" s="5" t="str">
        <f>VLOOKUP(C2074,'[1]7、重新确认支持的项目列表'!$C:$E,2,FALSE)</f>
        <v>44019690ZY</v>
      </c>
      <c r="G2074" s="5">
        <f>IFERROR(VLOOKUP(C2074,'[2]企业经营情况表（市场监管局）'!R$1:S$23,2,FALSE),0)</f>
        <v>0</v>
      </c>
      <c r="H2074" s="5">
        <f>VLOOKUP(C2074,'[1]7、重新确认支持的项目列表'!$C:$E,3,FALSE)</f>
        <v>7.4300000000000005E-2</v>
      </c>
      <c r="I2074" s="13">
        <v>12800</v>
      </c>
      <c r="J2074" s="17">
        <v>10000</v>
      </c>
      <c r="K2074" s="17">
        <v>12800</v>
      </c>
      <c r="L2074" s="23">
        <v>10000</v>
      </c>
    </row>
    <row r="2075" spans="1:12" ht="24">
      <c r="A2075" s="5">
        <v>2071</v>
      </c>
      <c r="B2075" s="6" t="s">
        <v>624</v>
      </c>
      <c r="C2075" s="7" t="s">
        <v>1504</v>
      </c>
      <c r="D2075" s="7" t="s">
        <v>270</v>
      </c>
      <c r="E2075" s="5" t="s">
        <v>611</v>
      </c>
      <c r="F2075" s="5" t="str">
        <f>VLOOKUP(C2075,'[1]7、重新确认支持的项目列表'!$C:$E,2,FALSE)</f>
        <v>44019690ZY</v>
      </c>
      <c r="G2075" s="5">
        <f>IFERROR(VLOOKUP(C2075,'[2]企业经营情况表（市场监管局）'!R$1:S$23,2,FALSE),0)</f>
        <v>0</v>
      </c>
      <c r="H2075" s="5">
        <f>VLOOKUP(C2075,'[1]7、重新确认支持的项目列表'!$C:$E,3,FALSE)</f>
        <v>7.4300000000000005E-2</v>
      </c>
      <c r="I2075" s="13">
        <v>12800</v>
      </c>
      <c r="J2075" s="17">
        <v>10000</v>
      </c>
      <c r="K2075" s="17">
        <v>12800</v>
      </c>
      <c r="L2075" s="23">
        <v>10000</v>
      </c>
    </row>
    <row r="2076" spans="1:12" ht="24">
      <c r="A2076" s="5">
        <v>2072</v>
      </c>
      <c r="B2076" s="6" t="s">
        <v>622</v>
      </c>
      <c r="C2076" s="7" t="s">
        <v>1505</v>
      </c>
      <c r="D2076" s="7" t="s">
        <v>270</v>
      </c>
      <c r="E2076" s="5" t="s">
        <v>611</v>
      </c>
      <c r="F2076" s="5" t="str">
        <f>VLOOKUP(C2076,'[1]7、重新确认支持的项目列表'!$C:$E,2,FALSE)</f>
        <v>44019609U4</v>
      </c>
      <c r="G2076" s="5">
        <f>IFERROR(VLOOKUP(C2076,'[2]企业经营情况表（市场监管局）'!R$1:S$23,2,FALSE),0)</f>
        <v>0</v>
      </c>
      <c r="H2076" s="5">
        <f>VLOOKUP(C2076,'[1]7、重新确认支持的项目列表'!$C:$E,3,FALSE)</f>
        <v>14.478899999999999</v>
      </c>
      <c r="I2076" s="13">
        <v>12800</v>
      </c>
      <c r="J2076" s="17">
        <v>10000</v>
      </c>
      <c r="K2076" s="17">
        <v>12800</v>
      </c>
      <c r="L2076" s="23">
        <v>10000</v>
      </c>
    </row>
    <row r="2077" spans="1:12" ht="24">
      <c r="A2077" s="5">
        <v>2073</v>
      </c>
      <c r="B2077" s="6" t="s">
        <v>624</v>
      </c>
      <c r="C2077" s="7" t="s">
        <v>1505</v>
      </c>
      <c r="D2077" s="7" t="s">
        <v>270</v>
      </c>
      <c r="E2077" s="5" t="s">
        <v>611</v>
      </c>
      <c r="F2077" s="5" t="str">
        <f>VLOOKUP(C2077,'[1]7、重新确认支持的项目列表'!$C:$E,2,FALSE)</f>
        <v>44019609U4</v>
      </c>
      <c r="G2077" s="5">
        <f>IFERROR(VLOOKUP(C2077,'[2]企业经营情况表（市场监管局）'!R$1:S$23,2,FALSE),0)</f>
        <v>0</v>
      </c>
      <c r="H2077" s="5">
        <f>VLOOKUP(C2077,'[1]7、重新确认支持的项目列表'!$C:$E,3,FALSE)</f>
        <v>14.478899999999999</v>
      </c>
      <c r="I2077" s="13">
        <v>12800</v>
      </c>
      <c r="J2077" s="17">
        <v>10000</v>
      </c>
      <c r="K2077" s="17">
        <v>12800</v>
      </c>
      <c r="L2077" s="23">
        <v>10000</v>
      </c>
    </row>
    <row r="2078" spans="1:12" ht="24">
      <c r="A2078" s="5">
        <v>2074</v>
      </c>
      <c r="B2078" s="6" t="s">
        <v>627</v>
      </c>
      <c r="C2078" s="7" t="s">
        <v>1506</v>
      </c>
      <c r="D2078" s="7" t="s">
        <v>270</v>
      </c>
      <c r="E2078" s="5" t="s">
        <v>611</v>
      </c>
      <c r="F2078" s="5" t="str">
        <f>VLOOKUP(C2078,'[1]7、重新确认支持的项目列表'!$C:$E,2,FALSE)</f>
        <v>4401963FSU</v>
      </c>
      <c r="G2078" s="5">
        <f>IFERROR(VLOOKUP(C2078,'[2]企业经营情况表（市场监管局）'!R$1:S$23,2,FALSE),0)</f>
        <v>0</v>
      </c>
      <c r="H2078" s="5">
        <f>VLOOKUP(C2078,'[1]7、重新确认支持的项目列表'!$C:$E,3,FALSE)</f>
        <v>9.1000000000000004E-3</v>
      </c>
      <c r="I2078" s="13">
        <v>12800</v>
      </c>
      <c r="J2078" s="17">
        <v>10000</v>
      </c>
      <c r="K2078" s="17">
        <v>12800</v>
      </c>
      <c r="L2078" s="23">
        <v>10000</v>
      </c>
    </row>
    <row r="2079" spans="1:12" ht="24">
      <c r="A2079" s="5">
        <v>2075</v>
      </c>
      <c r="B2079" s="6" t="s">
        <v>615</v>
      </c>
      <c r="C2079" s="7" t="s">
        <v>539</v>
      </c>
      <c r="D2079" s="7" t="s">
        <v>270</v>
      </c>
      <c r="E2079" s="5" t="s">
        <v>611</v>
      </c>
      <c r="F2079" s="5" t="str">
        <f>VLOOKUP(C2079,'[1]7、重新确认支持的项目列表'!$C:$E,2,FALSE)</f>
        <v>4401960DKV</v>
      </c>
      <c r="G2079" s="5">
        <f>IFERROR(VLOOKUP(C2079,'[2]企业经营情况表（市场监管局）'!R$1:S$23,2,FALSE),0)</f>
        <v>0</v>
      </c>
      <c r="H2079" s="5">
        <v>0</v>
      </c>
      <c r="I2079" s="13">
        <v>12800</v>
      </c>
      <c r="J2079" s="17">
        <v>10000</v>
      </c>
      <c r="K2079" s="17">
        <v>12800</v>
      </c>
      <c r="L2079" s="23">
        <v>10000</v>
      </c>
    </row>
    <row r="2080" spans="1:12" ht="24">
      <c r="A2080" s="5">
        <v>2076</v>
      </c>
      <c r="B2080" s="6" t="s">
        <v>649</v>
      </c>
      <c r="C2080" s="7" t="s">
        <v>1507</v>
      </c>
      <c r="D2080" s="7" t="s">
        <v>270</v>
      </c>
      <c r="E2080" s="5" t="s">
        <v>611</v>
      </c>
      <c r="F2080" s="5">
        <f>VLOOKUP(C2080,'[1]7、重新确认支持的项目列表'!$C:$E,2,FALSE)</f>
        <v>4451964946</v>
      </c>
      <c r="G2080" s="5">
        <f>IFERROR(VLOOKUP(C2080,'[2]企业经营情况表（市场监管局）'!R$1:S$23,2,FALSE),0)</f>
        <v>0</v>
      </c>
      <c r="H2080" s="5">
        <f>VLOOKUP(C2080,'[1]7、重新确认支持的项目列表'!$C:$E,3,FALSE)</f>
        <v>0</v>
      </c>
      <c r="I2080" s="13">
        <v>12800</v>
      </c>
      <c r="J2080" s="17">
        <v>10000</v>
      </c>
      <c r="K2080" s="17">
        <v>12800</v>
      </c>
      <c r="L2080" s="23">
        <v>10000</v>
      </c>
    </row>
    <row r="2081" spans="1:12" ht="24">
      <c r="A2081" s="5">
        <v>2077</v>
      </c>
      <c r="B2081" s="6" t="s">
        <v>625</v>
      </c>
      <c r="C2081" s="7" t="s">
        <v>1508</v>
      </c>
      <c r="D2081" s="7" t="s">
        <v>270</v>
      </c>
      <c r="E2081" s="5" t="s">
        <v>611</v>
      </c>
      <c r="F2081" s="5" t="str">
        <f>VLOOKUP(C2081,'[1]7、重新确认支持的项目列表'!$C:$E,2,FALSE)</f>
        <v>4401960R88</v>
      </c>
      <c r="G2081" s="5">
        <f>IFERROR(VLOOKUP(C2081,'[2]企业经营情况表（市场监管局）'!R$1:S$23,2,FALSE),0)</f>
        <v>0</v>
      </c>
      <c r="H2081" s="5">
        <f>VLOOKUP(C2081,'[1]7、重新确认支持的项目列表'!$C:$E,3,FALSE)</f>
        <v>0</v>
      </c>
      <c r="I2081" s="13">
        <v>21933</v>
      </c>
      <c r="J2081" s="17">
        <v>10000</v>
      </c>
      <c r="K2081" s="17">
        <v>21933</v>
      </c>
      <c r="L2081" s="23">
        <v>10000</v>
      </c>
    </row>
    <row r="2082" spans="1:12" ht="24">
      <c r="A2082" s="5">
        <v>2078</v>
      </c>
      <c r="B2082" s="6" t="s">
        <v>646</v>
      </c>
      <c r="C2082" s="7" t="s">
        <v>273</v>
      </c>
      <c r="D2082" s="7" t="s">
        <v>270</v>
      </c>
      <c r="E2082" s="5" t="s">
        <v>611</v>
      </c>
      <c r="F2082" s="5" t="str">
        <f>VLOOKUP(C2082,'[1]7、重新确认支持的项目列表'!$C:$E,2,FALSE)</f>
        <v>4401963DKA</v>
      </c>
      <c r="G2082" s="5">
        <f>IFERROR(VLOOKUP(C2082,'[2]企业经营情况表（市场监管局）'!R$1:S$23,2,FALSE),0)</f>
        <v>0</v>
      </c>
      <c r="H2082" s="5">
        <f>VLOOKUP(C2082,'[1]7、重新确认支持的项目列表'!$C:$E,3,FALSE)</f>
        <v>5847.1809999999996</v>
      </c>
      <c r="I2082" s="13">
        <v>22000</v>
      </c>
      <c r="J2082" s="17">
        <v>10000</v>
      </c>
      <c r="K2082" s="17">
        <v>22000</v>
      </c>
      <c r="L2082" s="23">
        <v>10000</v>
      </c>
    </row>
    <row r="2083" spans="1:12" ht="24">
      <c r="A2083" s="5">
        <v>2079</v>
      </c>
      <c r="B2083" s="6" t="s">
        <v>648</v>
      </c>
      <c r="C2083" s="7" t="s">
        <v>273</v>
      </c>
      <c r="D2083" s="7" t="s">
        <v>270</v>
      </c>
      <c r="E2083" s="5" t="s">
        <v>611</v>
      </c>
      <c r="F2083" s="5" t="str">
        <f>VLOOKUP(C2083,'[1]7、重新确认支持的项目列表'!$C:$E,2,FALSE)</f>
        <v>4401963DKA</v>
      </c>
      <c r="G2083" s="5">
        <f>IFERROR(VLOOKUP(C2083,'[2]企业经营情况表（市场监管局）'!R$1:S$23,2,FALSE),0)</f>
        <v>0</v>
      </c>
      <c r="H2083" s="5">
        <f>VLOOKUP(C2083,'[1]7、重新确认支持的项目列表'!$C:$E,3,FALSE)</f>
        <v>5847.1809999999996</v>
      </c>
      <c r="I2083" s="13">
        <v>22000</v>
      </c>
      <c r="J2083" s="17">
        <v>10000</v>
      </c>
      <c r="K2083" s="17">
        <v>22000</v>
      </c>
      <c r="L2083" s="23">
        <v>10000</v>
      </c>
    </row>
    <row r="2084" spans="1:12" ht="24">
      <c r="A2084" s="5">
        <v>2080</v>
      </c>
      <c r="B2084" s="6" t="s">
        <v>609</v>
      </c>
      <c r="C2084" s="7" t="s">
        <v>273</v>
      </c>
      <c r="D2084" s="7" t="s">
        <v>270</v>
      </c>
      <c r="E2084" s="5" t="s">
        <v>611</v>
      </c>
      <c r="F2084" s="5" t="str">
        <f>VLOOKUP(C2084,'[1]7、重新确认支持的项目列表'!$C:$E,2,FALSE)</f>
        <v>4401963DKA</v>
      </c>
      <c r="G2084" s="5">
        <f>IFERROR(VLOOKUP(C2084,'[2]企业经营情况表（市场监管局）'!R$1:S$23,2,FALSE),0)</f>
        <v>0</v>
      </c>
      <c r="H2084" s="5">
        <f>VLOOKUP(C2084,'[1]7、重新确认支持的项目列表'!$C:$E,3,FALSE)</f>
        <v>5847.1809999999996</v>
      </c>
      <c r="I2084" s="13">
        <v>22000</v>
      </c>
      <c r="J2084" s="17">
        <v>10000</v>
      </c>
      <c r="K2084" s="17">
        <v>22000</v>
      </c>
      <c r="L2084" s="23">
        <v>10000</v>
      </c>
    </row>
    <row r="2085" spans="1:12" ht="24">
      <c r="A2085" s="5">
        <v>2081</v>
      </c>
      <c r="B2085" s="6" t="s">
        <v>649</v>
      </c>
      <c r="C2085" s="7" t="s">
        <v>1509</v>
      </c>
      <c r="D2085" s="7" t="s">
        <v>270</v>
      </c>
      <c r="E2085" s="5" t="s">
        <v>611</v>
      </c>
      <c r="F2085" s="5" t="str">
        <f>VLOOKUP(C2085,'[1]7、重新确认支持的项目列表'!$C:$E,2,FALSE)</f>
        <v>4401960FU3</v>
      </c>
      <c r="G2085" s="5">
        <f>IFERROR(VLOOKUP(C2085,'[2]企业经营情况表（市场监管局）'!R$1:S$23,2,FALSE),0)</f>
        <v>0</v>
      </c>
      <c r="H2085" s="5">
        <f>VLOOKUP(C2085,'[1]7、重新确认支持的项目列表'!$C:$E,3,FALSE)</f>
        <v>0.73240000000000005</v>
      </c>
      <c r="I2085" s="13">
        <v>12800</v>
      </c>
      <c r="J2085" s="17">
        <v>10000</v>
      </c>
      <c r="K2085" s="17">
        <v>12800</v>
      </c>
      <c r="L2085" s="23">
        <v>10000</v>
      </c>
    </row>
    <row r="2086" spans="1:12" ht="24">
      <c r="A2086" s="5">
        <v>2082</v>
      </c>
      <c r="B2086" s="6" t="s">
        <v>655</v>
      </c>
      <c r="C2086" s="7" t="s">
        <v>1509</v>
      </c>
      <c r="D2086" s="7" t="s">
        <v>270</v>
      </c>
      <c r="E2086" s="5" t="s">
        <v>611</v>
      </c>
      <c r="F2086" s="5" t="str">
        <f>VLOOKUP(C2086,'[1]7、重新确认支持的项目列表'!$C:$E,2,FALSE)</f>
        <v>4401960FU3</v>
      </c>
      <c r="G2086" s="5">
        <f>IFERROR(VLOOKUP(C2086,'[2]企业经营情况表（市场监管局）'!R$1:S$23,2,FALSE),0)</f>
        <v>0</v>
      </c>
      <c r="H2086" s="5">
        <f>VLOOKUP(C2086,'[1]7、重新确认支持的项目列表'!$C:$E,3,FALSE)</f>
        <v>0.73240000000000005</v>
      </c>
      <c r="I2086" s="13">
        <v>12800</v>
      </c>
      <c r="J2086" s="17">
        <v>10000</v>
      </c>
      <c r="K2086" s="17">
        <v>12800</v>
      </c>
      <c r="L2086" s="23">
        <v>10000</v>
      </c>
    </row>
    <row r="2087" spans="1:12" ht="24">
      <c r="A2087" s="5">
        <v>2083</v>
      </c>
      <c r="B2087" s="6" t="s">
        <v>615</v>
      </c>
      <c r="C2087" s="7" t="s">
        <v>1510</v>
      </c>
      <c r="D2087" s="7" t="s">
        <v>270</v>
      </c>
      <c r="E2087" s="5" t="s">
        <v>611</v>
      </c>
      <c r="F2087" s="5" t="str">
        <f>VLOOKUP(C2087,'[1]7、重新确认支持的项目列表'!$C:$E,2,FALSE)</f>
        <v>4401963H77</v>
      </c>
      <c r="G2087" s="5">
        <f>IFERROR(VLOOKUP(C2087,'[2]企业经营情况表（市场监管局）'!R$1:S$23,2,FALSE),0)</f>
        <v>0</v>
      </c>
      <c r="H2087" s="5">
        <f>VLOOKUP(C2087,'[1]7、重新确认支持的项目列表'!$C:$E,3,FALSE)</f>
        <v>394.07339999999999</v>
      </c>
      <c r="I2087" s="13">
        <v>12800</v>
      </c>
      <c r="J2087" s="17">
        <v>10000</v>
      </c>
      <c r="K2087" s="17">
        <v>12800</v>
      </c>
      <c r="L2087" s="23">
        <v>10000</v>
      </c>
    </row>
    <row r="2088" spans="1:12" ht="24">
      <c r="A2088" s="5">
        <v>2084</v>
      </c>
      <c r="B2088" s="6" t="s">
        <v>624</v>
      </c>
      <c r="C2088" s="7" t="s">
        <v>1510</v>
      </c>
      <c r="D2088" s="7" t="s">
        <v>270</v>
      </c>
      <c r="E2088" s="5" t="s">
        <v>611</v>
      </c>
      <c r="F2088" s="5" t="str">
        <f>VLOOKUP(C2088,'[1]7、重新确认支持的项目列表'!$C:$E,2,FALSE)</f>
        <v>4401963H77</v>
      </c>
      <c r="G2088" s="5">
        <f>IFERROR(VLOOKUP(C2088,'[2]企业经营情况表（市场监管局）'!R$1:S$23,2,FALSE),0)</f>
        <v>0</v>
      </c>
      <c r="H2088" s="5">
        <f>VLOOKUP(C2088,'[1]7、重新确认支持的项目列表'!$C:$E,3,FALSE)</f>
        <v>394.07339999999999</v>
      </c>
      <c r="I2088" s="13">
        <v>12800</v>
      </c>
      <c r="J2088" s="17">
        <v>10000</v>
      </c>
      <c r="K2088" s="17">
        <v>12800</v>
      </c>
      <c r="L2088" s="23">
        <v>10000</v>
      </c>
    </row>
    <row r="2089" spans="1:12" ht="24">
      <c r="A2089" s="5">
        <v>2085</v>
      </c>
      <c r="B2089" s="6" t="s">
        <v>618</v>
      </c>
      <c r="C2089" s="7" t="s">
        <v>1510</v>
      </c>
      <c r="D2089" s="7" t="s">
        <v>270</v>
      </c>
      <c r="E2089" s="5" t="s">
        <v>611</v>
      </c>
      <c r="F2089" s="5" t="str">
        <f>VLOOKUP(C2089,'[1]7、重新确认支持的项目列表'!$C:$E,2,FALSE)</f>
        <v>4401963H77</v>
      </c>
      <c r="G2089" s="5">
        <f>IFERROR(VLOOKUP(C2089,'[2]企业经营情况表（市场监管局）'!R$1:S$23,2,FALSE),0)</f>
        <v>0</v>
      </c>
      <c r="H2089" s="5">
        <f>VLOOKUP(C2089,'[1]7、重新确认支持的项目列表'!$C:$E,3,FALSE)</f>
        <v>394.07339999999999</v>
      </c>
      <c r="I2089" s="13">
        <v>12800</v>
      </c>
      <c r="J2089" s="17">
        <v>10000</v>
      </c>
      <c r="K2089" s="17">
        <v>12800</v>
      </c>
      <c r="L2089" s="23">
        <v>10000</v>
      </c>
    </row>
    <row r="2090" spans="1:12" ht="24">
      <c r="A2090" s="5">
        <v>2086</v>
      </c>
      <c r="B2090" s="6" t="s">
        <v>684</v>
      </c>
      <c r="C2090" s="7" t="s">
        <v>540</v>
      </c>
      <c r="D2090" s="7" t="s">
        <v>270</v>
      </c>
      <c r="E2090" s="5" t="s">
        <v>611</v>
      </c>
      <c r="F2090" s="5" t="str">
        <f>VLOOKUP(C2090,'[1]7、重新确认支持的项目列表'!$C:$E,2,FALSE)</f>
        <v>44019690EY</v>
      </c>
      <c r="G2090" s="5">
        <f>IFERROR(VLOOKUP(C2090,'[2]企业经营情况表（市场监管局）'!R$1:S$23,2,FALSE),0)</f>
        <v>0</v>
      </c>
      <c r="H2090" s="5">
        <v>0</v>
      </c>
      <c r="I2090" s="13">
        <v>30000</v>
      </c>
      <c r="J2090" s="17">
        <v>10000</v>
      </c>
      <c r="K2090" s="17">
        <v>27000</v>
      </c>
      <c r="L2090" s="23">
        <v>10000</v>
      </c>
    </row>
    <row r="2091" spans="1:12" ht="24">
      <c r="A2091" s="5">
        <v>2087</v>
      </c>
      <c r="B2091" s="6" t="s">
        <v>622</v>
      </c>
      <c r="C2091" s="7" t="s">
        <v>1511</v>
      </c>
      <c r="D2091" s="7" t="s">
        <v>270</v>
      </c>
      <c r="E2091" s="5" t="s">
        <v>611</v>
      </c>
      <c r="F2091" s="5" t="str">
        <f>VLOOKUP(C2091,'[1]7、重新确认支持的项目列表'!$C:$E,2,FALSE)</f>
        <v>4401960A7Q</v>
      </c>
      <c r="G2091" s="5">
        <f>IFERROR(VLOOKUP(C2091,'[2]企业经营情况表（市场监管局）'!R$1:S$23,2,FALSE),0)</f>
        <v>0</v>
      </c>
      <c r="H2091" s="5">
        <f>VLOOKUP(C2091,'[1]7、重新确认支持的项目列表'!$C:$E,3,FALSE)</f>
        <v>593.06870000000004</v>
      </c>
      <c r="I2091" s="13">
        <v>12800</v>
      </c>
      <c r="J2091" s="17">
        <v>10000</v>
      </c>
      <c r="K2091" s="17">
        <v>12800</v>
      </c>
      <c r="L2091" s="23">
        <v>10000</v>
      </c>
    </row>
    <row r="2092" spans="1:12" ht="24">
      <c r="A2092" s="5">
        <v>2088</v>
      </c>
      <c r="B2092" s="6" t="s">
        <v>624</v>
      </c>
      <c r="C2092" s="7" t="s">
        <v>1511</v>
      </c>
      <c r="D2092" s="7" t="s">
        <v>270</v>
      </c>
      <c r="E2092" s="5" t="s">
        <v>611</v>
      </c>
      <c r="F2092" s="5" t="str">
        <f>VLOOKUP(C2092,'[1]7、重新确认支持的项目列表'!$C:$E,2,FALSE)</f>
        <v>4401960A7Q</v>
      </c>
      <c r="G2092" s="5">
        <f>IFERROR(VLOOKUP(C2092,'[2]企业经营情况表（市场监管局）'!R$1:S$23,2,FALSE),0)</f>
        <v>0</v>
      </c>
      <c r="H2092" s="5">
        <f>VLOOKUP(C2092,'[1]7、重新确认支持的项目列表'!$C:$E,3,FALSE)</f>
        <v>593.06870000000004</v>
      </c>
      <c r="I2092" s="13">
        <v>12800</v>
      </c>
      <c r="J2092" s="17">
        <v>10000</v>
      </c>
      <c r="K2092" s="17">
        <v>12800</v>
      </c>
      <c r="L2092" s="23">
        <v>10000</v>
      </c>
    </row>
    <row r="2093" spans="1:12" ht="24">
      <c r="A2093" s="5">
        <v>2089</v>
      </c>
      <c r="B2093" s="6" t="s">
        <v>618</v>
      </c>
      <c r="C2093" s="7" t="s">
        <v>1511</v>
      </c>
      <c r="D2093" s="7" t="s">
        <v>270</v>
      </c>
      <c r="E2093" s="5" t="s">
        <v>611</v>
      </c>
      <c r="F2093" s="5" t="str">
        <f>VLOOKUP(C2093,'[1]7、重新确认支持的项目列表'!$C:$E,2,FALSE)</f>
        <v>4401960A7Q</v>
      </c>
      <c r="G2093" s="5">
        <f>IFERROR(VLOOKUP(C2093,'[2]企业经营情况表（市场监管局）'!R$1:S$23,2,FALSE),0)</f>
        <v>0</v>
      </c>
      <c r="H2093" s="5">
        <f>VLOOKUP(C2093,'[1]7、重新确认支持的项目列表'!$C:$E,3,FALSE)</f>
        <v>593.06870000000004</v>
      </c>
      <c r="I2093" s="13">
        <v>12800</v>
      </c>
      <c r="J2093" s="17">
        <v>10000</v>
      </c>
      <c r="K2093" s="17">
        <v>12800</v>
      </c>
      <c r="L2093" s="23">
        <v>10000</v>
      </c>
    </row>
    <row r="2094" spans="1:12" ht="24">
      <c r="A2094" s="5">
        <v>2090</v>
      </c>
      <c r="B2094" s="6" t="s">
        <v>649</v>
      </c>
      <c r="C2094" s="7" t="s">
        <v>1511</v>
      </c>
      <c r="D2094" s="7" t="s">
        <v>270</v>
      </c>
      <c r="E2094" s="5" t="s">
        <v>611</v>
      </c>
      <c r="F2094" s="5" t="str">
        <f>VLOOKUP(C2094,'[1]7、重新确认支持的项目列表'!$C:$E,2,FALSE)</f>
        <v>4401960A7Q</v>
      </c>
      <c r="G2094" s="5">
        <f>IFERROR(VLOOKUP(C2094,'[2]企业经营情况表（市场监管局）'!R$1:S$23,2,FALSE),0)</f>
        <v>0</v>
      </c>
      <c r="H2094" s="5">
        <f>VLOOKUP(C2094,'[1]7、重新确认支持的项目列表'!$C:$E,3,FALSE)</f>
        <v>593.06870000000004</v>
      </c>
      <c r="I2094" s="13">
        <v>12800</v>
      </c>
      <c r="J2094" s="17">
        <v>10000</v>
      </c>
      <c r="K2094" s="17">
        <v>12800</v>
      </c>
      <c r="L2094" s="23">
        <v>10000</v>
      </c>
    </row>
    <row r="2095" spans="1:12" ht="24">
      <c r="A2095" s="5">
        <v>2091</v>
      </c>
      <c r="B2095" s="6" t="s">
        <v>1011</v>
      </c>
      <c r="C2095" s="7" t="s">
        <v>1512</v>
      </c>
      <c r="D2095" s="7" t="s">
        <v>270</v>
      </c>
      <c r="E2095" s="5" t="s">
        <v>611</v>
      </c>
      <c r="F2095" s="5" t="str">
        <f>VLOOKUP(C2095,'[1]7、重新确认支持的项目列表'!$C:$E,2,FALSE)</f>
        <v>4401960R7Q</v>
      </c>
      <c r="G2095" s="5">
        <f>IFERROR(VLOOKUP(C2095,'[2]企业经营情况表（市场监管局）'!R$1:S$23,2,FALSE),0)</f>
        <v>0</v>
      </c>
      <c r="H2095" s="5">
        <f>VLOOKUP(C2095,'[1]7、重新确认支持的项目列表'!$C:$E,3,FALSE)</f>
        <v>0</v>
      </c>
      <c r="I2095" s="13">
        <v>22000</v>
      </c>
      <c r="J2095" s="17">
        <v>10000</v>
      </c>
      <c r="K2095" s="17">
        <v>22000</v>
      </c>
      <c r="L2095" s="23">
        <v>10000</v>
      </c>
    </row>
    <row r="2096" spans="1:12" ht="24">
      <c r="A2096" s="5">
        <v>2092</v>
      </c>
      <c r="B2096" s="6" t="s">
        <v>629</v>
      </c>
      <c r="C2096" s="7" t="s">
        <v>1513</v>
      </c>
      <c r="D2096" s="7" t="s">
        <v>270</v>
      </c>
      <c r="E2096" s="5" t="s">
        <v>611</v>
      </c>
      <c r="F2096" s="5" t="str">
        <f>VLOOKUP(C2096,'[1]7、重新确认支持的项目列表'!$C:$E,2,FALSE)</f>
        <v>4401960RL8</v>
      </c>
      <c r="G2096" s="5">
        <f>IFERROR(VLOOKUP(C2096,'[2]企业经营情况表（市场监管局）'!R$1:S$23,2,FALSE),0)</f>
        <v>0</v>
      </c>
      <c r="H2096" s="5">
        <f>VLOOKUP(C2096,'[1]7、重新确认支持的项目列表'!$C:$E,3,FALSE)</f>
        <v>0</v>
      </c>
      <c r="I2096" s="13">
        <v>13800</v>
      </c>
      <c r="J2096" s="17">
        <v>10000</v>
      </c>
      <c r="K2096" s="17">
        <v>13800</v>
      </c>
      <c r="L2096" s="23">
        <v>10000</v>
      </c>
    </row>
    <row r="2097" spans="1:12" ht="24">
      <c r="A2097" s="5">
        <v>2093</v>
      </c>
      <c r="B2097" s="6" t="s">
        <v>618</v>
      </c>
      <c r="C2097" s="7" t="s">
        <v>1514</v>
      </c>
      <c r="D2097" s="7" t="s">
        <v>270</v>
      </c>
      <c r="E2097" s="5" t="s">
        <v>611</v>
      </c>
      <c r="F2097" s="5" t="str">
        <f>VLOOKUP(C2097,'[1]7、重新确认支持的项目列表'!$C:$E,2,FALSE)</f>
        <v>4401960PGC</v>
      </c>
      <c r="G2097" s="5">
        <f>IFERROR(VLOOKUP(C2097,'[2]企业经营情况表（市场监管局）'!R$1:S$23,2,FALSE),0)</f>
        <v>0</v>
      </c>
      <c r="H2097" s="5">
        <f>VLOOKUP(C2097,'[1]7、重新确认支持的项目列表'!$C:$E,3,FALSE)</f>
        <v>0</v>
      </c>
      <c r="I2097" s="13">
        <v>12800</v>
      </c>
      <c r="J2097" s="17">
        <v>10000</v>
      </c>
      <c r="K2097" s="17">
        <v>12800</v>
      </c>
      <c r="L2097" s="23">
        <v>10000</v>
      </c>
    </row>
    <row r="2098" spans="1:12" ht="24">
      <c r="A2098" s="5">
        <v>2094</v>
      </c>
      <c r="B2098" s="6" t="s">
        <v>665</v>
      </c>
      <c r="C2098" s="7" t="s">
        <v>1515</v>
      </c>
      <c r="D2098" s="7" t="s">
        <v>270</v>
      </c>
      <c r="E2098" s="5" t="s">
        <v>611</v>
      </c>
      <c r="F2098" s="5" t="str">
        <f>VLOOKUP(C2098,'[1]7、重新确认支持的项目列表'!$C:$E,2,FALSE)</f>
        <v>4401960BFA</v>
      </c>
      <c r="G2098" s="5">
        <f>IFERROR(VLOOKUP(C2098,'[2]企业经营情况表（市场监管局）'!R$1:S$23,2,FALSE),0)</f>
        <v>0</v>
      </c>
      <c r="H2098" s="5">
        <f>VLOOKUP(C2098,'[1]7、重新确认支持的项目列表'!$C:$E,3,FALSE)</f>
        <v>0</v>
      </c>
      <c r="I2098" s="13">
        <v>12800</v>
      </c>
      <c r="J2098" s="17">
        <v>10000</v>
      </c>
      <c r="K2098" s="17">
        <v>12800</v>
      </c>
      <c r="L2098" s="23">
        <v>10000</v>
      </c>
    </row>
    <row r="2099" spans="1:12" ht="24">
      <c r="A2099" s="5">
        <v>2095</v>
      </c>
      <c r="B2099" s="6" t="s">
        <v>624</v>
      </c>
      <c r="C2099" s="7" t="s">
        <v>1516</v>
      </c>
      <c r="D2099" s="7" t="s">
        <v>270</v>
      </c>
      <c r="E2099" s="5" t="s">
        <v>611</v>
      </c>
      <c r="F2099" s="5" t="str">
        <f>VLOOKUP(C2099,'[1]7、重新确认支持的项目列表'!$C:$E,2,FALSE)</f>
        <v>44019690UK</v>
      </c>
      <c r="G2099" s="5">
        <f>IFERROR(VLOOKUP(C2099,'[2]企业经营情况表（市场监管局）'!R$1:S$23,2,FALSE),0)</f>
        <v>0</v>
      </c>
      <c r="H2099" s="5">
        <f>VLOOKUP(C2099,'[1]7、重新确认支持的项目列表'!$C:$E,3,FALSE)</f>
        <v>57.685000000000002</v>
      </c>
      <c r="I2099" s="13">
        <v>12800</v>
      </c>
      <c r="J2099" s="17">
        <v>10000</v>
      </c>
      <c r="K2099" s="17">
        <v>12800</v>
      </c>
      <c r="L2099" s="23">
        <v>10000</v>
      </c>
    </row>
    <row r="2100" spans="1:12" ht="36">
      <c r="A2100" s="5">
        <v>2096</v>
      </c>
      <c r="B2100" s="6" t="s">
        <v>985</v>
      </c>
      <c r="C2100" s="7" t="s">
        <v>1517</v>
      </c>
      <c r="D2100" s="7" t="s">
        <v>270</v>
      </c>
      <c r="E2100" s="5" t="s">
        <v>611</v>
      </c>
      <c r="F2100" s="5" t="str">
        <f>VLOOKUP(C2100,'[1]7、重新确认支持的项目列表'!$C:$E,2,FALSE)</f>
        <v>4401960J1Y</v>
      </c>
      <c r="G2100" s="5">
        <f>IFERROR(VLOOKUP(C2100,'[2]企业经营情况表（市场监管局）'!R$1:S$23,2,FALSE),0)</f>
        <v>0</v>
      </c>
      <c r="H2100" s="5">
        <f>VLOOKUP(C2100,'[1]7、重新确认支持的项目列表'!$C:$E,3,FALSE)</f>
        <v>0</v>
      </c>
      <c r="I2100" s="13">
        <v>19800</v>
      </c>
      <c r="J2100" s="17">
        <v>10000</v>
      </c>
      <c r="K2100" s="17">
        <v>19800</v>
      </c>
      <c r="L2100" s="23">
        <v>10000</v>
      </c>
    </row>
    <row r="2101" spans="1:12" ht="24">
      <c r="A2101" s="5">
        <v>2097</v>
      </c>
      <c r="B2101" s="6" t="s">
        <v>627</v>
      </c>
      <c r="C2101" s="7" t="s">
        <v>1518</v>
      </c>
      <c r="D2101" s="7" t="s">
        <v>270</v>
      </c>
      <c r="E2101" s="5" t="s">
        <v>611</v>
      </c>
      <c r="F2101" s="5" t="str">
        <f>VLOOKUP(C2101,'[1]7、重新确认支持的项目列表'!$C:$E,2,FALSE)</f>
        <v>4401963CJH</v>
      </c>
      <c r="G2101" s="5">
        <f>IFERROR(VLOOKUP(C2101,'[2]企业经营情况表（市场监管局）'!R$1:S$23,2,FALSE),0)</f>
        <v>0</v>
      </c>
      <c r="H2101" s="5">
        <f>VLOOKUP(C2101,'[1]7、重新确认支持的项目列表'!$C:$E,3,FALSE)</f>
        <v>57.372399999999999</v>
      </c>
      <c r="I2101" s="13">
        <v>12800</v>
      </c>
      <c r="J2101" s="17">
        <v>10000</v>
      </c>
      <c r="K2101" s="17">
        <v>12800</v>
      </c>
      <c r="L2101" s="23">
        <v>10000</v>
      </c>
    </row>
    <row r="2102" spans="1:12" ht="24">
      <c r="A2102" s="5">
        <v>2098</v>
      </c>
      <c r="B2102" s="6" t="s">
        <v>785</v>
      </c>
      <c r="C2102" s="7" t="s">
        <v>1518</v>
      </c>
      <c r="D2102" s="7" t="s">
        <v>270</v>
      </c>
      <c r="E2102" s="5" t="s">
        <v>611</v>
      </c>
      <c r="F2102" s="5" t="str">
        <f>VLOOKUP(C2102,'[1]7、重新确认支持的项目列表'!$C:$E,2,FALSE)</f>
        <v>4401963CJH</v>
      </c>
      <c r="G2102" s="5">
        <f>IFERROR(VLOOKUP(C2102,'[2]企业经营情况表（市场监管局）'!R$1:S$23,2,FALSE),0)</f>
        <v>0</v>
      </c>
      <c r="H2102" s="5">
        <f>VLOOKUP(C2102,'[1]7、重新确认支持的项目列表'!$C:$E,3,FALSE)</f>
        <v>57.372399999999999</v>
      </c>
      <c r="I2102" s="13">
        <v>12800</v>
      </c>
      <c r="J2102" s="17">
        <v>10000</v>
      </c>
      <c r="K2102" s="17">
        <v>12800</v>
      </c>
      <c r="L2102" s="23">
        <v>10000</v>
      </c>
    </row>
    <row r="2103" spans="1:12" ht="24">
      <c r="A2103" s="5">
        <v>2099</v>
      </c>
      <c r="B2103" s="6" t="s">
        <v>624</v>
      </c>
      <c r="C2103" s="7" t="s">
        <v>1519</v>
      </c>
      <c r="D2103" s="7" t="s">
        <v>270</v>
      </c>
      <c r="E2103" s="5" t="s">
        <v>611</v>
      </c>
      <c r="F2103" s="5" t="str">
        <f>VLOOKUP(C2103,'[1]7、重新确认支持的项目列表'!$C:$E,2,FALSE)</f>
        <v>4401960H6C</v>
      </c>
      <c r="G2103" s="5">
        <f>IFERROR(VLOOKUP(C2103,'[2]企业经营情况表（市场监管局）'!R$1:S$23,2,FALSE),0)</f>
        <v>0</v>
      </c>
      <c r="H2103" s="5">
        <f>VLOOKUP(C2103,'[1]7、重新确认支持的项目列表'!$C:$E,3,FALSE)</f>
        <v>0.54500000000000004</v>
      </c>
      <c r="I2103" s="13">
        <v>12800</v>
      </c>
      <c r="J2103" s="17">
        <v>10000</v>
      </c>
      <c r="K2103" s="17">
        <v>12800</v>
      </c>
      <c r="L2103" s="23">
        <v>10000</v>
      </c>
    </row>
    <row r="2104" spans="1:12" ht="24">
      <c r="A2104" s="5">
        <v>2100</v>
      </c>
      <c r="B2104" s="6" t="s">
        <v>618</v>
      </c>
      <c r="C2104" s="7" t="s">
        <v>1519</v>
      </c>
      <c r="D2104" s="7" t="s">
        <v>270</v>
      </c>
      <c r="E2104" s="5" t="s">
        <v>611</v>
      </c>
      <c r="F2104" s="5" t="str">
        <f>VLOOKUP(C2104,'[1]7、重新确认支持的项目列表'!$C:$E,2,FALSE)</f>
        <v>4401960H6C</v>
      </c>
      <c r="G2104" s="5">
        <f>IFERROR(VLOOKUP(C2104,'[2]企业经营情况表（市场监管局）'!R$1:S$23,2,FALSE),0)</f>
        <v>0</v>
      </c>
      <c r="H2104" s="5">
        <f>VLOOKUP(C2104,'[1]7、重新确认支持的项目列表'!$C:$E,3,FALSE)</f>
        <v>0.54500000000000004</v>
      </c>
      <c r="I2104" s="13">
        <v>12800</v>
      </c>
      <c r="J2104" s="17">
        <v>10000</v>
      </c>
      <c r="K2104" s="17">
        <v>12800</v>
      </c>
      <c r="L2104" s="23">
        <v>10000</v>
      </c>
    </row>
    <row r="2105" spans="1:12" ht="24">
      <c r="A2105" s="5">
        <v>2101</v>
      </c>
      <c r="B2105" s="6" t="s">
        <v>665</v>
      </c>
      <c r="C2105" s="7" t="s">
        <v>1520</v>
      </c>
      <c r="D2105" s="7" t="s">
        <v>270</v>
      </c>
      <c r="E2105" s="5" t="s">
        <v>611</v>
      </c>
      <c r="F2105" s="5" t="str">
        <f>VLOOKUP(C2105,'[1]7、重新确认支持的项目列表'!$C:$E,2,FALSE)</f>
        <v>4401963KHA</v>
      </c>
      <c r="G2105" s="5">
        <f>IFERROR(VLOOKUP(C2105,'[2]企业经营情况表（市场监管局）'!R$1:S$23,2,FALSE),0)</f>
        <v>0</v>
      </c>
      <c r="H2105" s="5">
        <f>VLOOKUP(C2105,'[1]7、重新确认支持的项目列表'!$C:$E,3,FALSE)</f>
        <v>9869.7150000000001</v>
      </c>
      <c r="I2105" s="13">
        <v>12800</v>
      </c>
      <c r="J2105" s="17">
        <v>10000</v>
      </c>
      <c r="K2105" s="17">
        <v>12800</v>
      </c>
      <c r="L2105" s="23">
        <v>10000</v>
      </c>
    </row>
    <row r="2106" spans="1:12" ht="24">
      <c r="A2106" s="5">
        <v>2102</v>
      </c>
      <c r="B2106" s="6" t="s">
        <v>658</v>
      </c>
      <c r="C2106" s="7" t="s">
        <v>1520</v>
      </c>
      <c r="D2106" s="7" t="s">
        <v>270</v>
      </c>
      <c r="E2106" s="5" t="s">
        <v>611</v>
      </c>
      <c r="F2106" s="5" t="str">
        <f>VLOOKUP(C2106,'[1]7、重新确认支持的项目列表'!$C:$E,2,FALSE)</f>
        <v>4401963KHA</v>
      </c>
      <c r="G2106" s="5">
        <f>IFERROR(VLOOKUP(C2106,'[2]企业经营情况表（市场监管局）'!R$1:S$23,2,FALSE),0)</f>
        <v>0</v>
      </c>
      <c r="H2106" s="5">
        <f>VLOOKUP(C2106,'[1]7、重新确认支持的项目列表'!$C:$E,3,FALSE)</f>
        <v>9869.7150000000001</v>
      </c>
      <c r="I2106" s="13">
        <v>12800</v>
      </c>
      <c r="J2106" s="17">
        <v>10000</v>
      </c>
      <c r="K2106" s="17">
        <v>12800</v>
      </c>
      <c r="L2106" s="23">
        <v>10000</v>
      </c>
    </row>
    <row r="2107" spans="1:12" ht="24">
      <c r="A2107" s="5">
        <v>2103</v>
      </c>
      <c r="B2107" s="6" t="s">
        <v>624</v>
      </c>
      <c r="C2107" s="7" t="s">
        <v>1520</v>
      </c>
      <c r="D2107" s="7" t="s">
        <v>270</v>
      </c>
      <c r="E2107" s="5" t="s">
        <v>611</v>
      </c>
      <c r="F2107" s="5" t="str">
        <f>VLOOKUP(C2107,'[1]7、重新确认支持的项目列表'!$C:$E,2,FALSE)</f>
        <v>4401963KHA</v>
      </c>
      <c r="G2107" s="5">
        <f>IFERROR(VLOOKUP(C2107,'[2]企业经营情况表（市场监管局）'!R$1:S$23,2,FALSE),0)</f>
        <v>0</v>
      </c>
      <c r="H2107" s="5">
        <f>VLOOKUP(C2107,'[1]7、重新确认支持的项目列表'!$C:$E,3,FALSE)</f>
        <v>9869.7150000000001</v>
      </c>
      <c r="I2107" s="13">
        <v>12800</v>
      </c>
      <c r="J2107" s="17">
        <v>10000</v>
      </c>
      <c r="K2107" s="17">
        <v>12800</v>
      </c>
      <c r="L2107" s="23">
        <v>10000</v>
      </c>
    </row>
    <row r="2108" spans="1:12" ht="24">
      <c r="A2108" s="5">
        <v>2104</v>
      </c>
      <c r="B2108" s="6" t="s">
        <v>649</v>
      </c>
      <c r="C2108" s="7" t="s">
        <v>1520</v>
      </c>
      <c r="D2108" s="7" t="s">
        <v>270</v>
      </c>
      <c r="E2108" s="5" t="s">
        <v>611</v>
      </c>
      <c r="F2108" s="5" t="str">
        <f>VLOOKUP(C2108,'[1]7、重新确认支持的项目列表'!$C:$E,2,FALSE)</f>
        <v>4401963KHA</v>
      </c>
      <c r="G2108" s="5">
        <f>IFERROR(VLOOKUP(C2108,'[2]企业经营情况表（市场监管局）'!R$1:S$23,2,FALSE),0)</f>
        <v>0</v>
      </c>
      <c r="H2108" s="5">
        <f>VLOOKUP(C2108,'[1]7、重新确认支持的项目列表'!$C:$E,3,FALSE)</f>
        <v>9869.7150000000001</v>
      </c>
      <c r="I2108" s="13">
        <v>12800</v>
      </c>
      <c r="J2108" s="17">
        <v>10000</v>
      </c>
      <c r="K2108" s="17">
        <v>12800</v>
      </c>
      <c r="L2108" s="23">
        <v>10000</v>
      </c>
    </row>
    <row r="2109" spans="1:12" ht="24">
      <c r="A2109" s="5">
        <v>2105</v>
      </c>
      <c r="B2109" s="6" t="s">
        <v>624</v>
      </c>
      <c r="C2109" s="7" t="s">
        <v>1521</v>
      </c>
      <c r="D2109" s="7" t="s">
        <v>270</v>
      </c>
      <c r="E2109" s="5" t="s">
        <v>611</v>
      </c>
      <c r="F2109" s="5" t="str">
        <f>VLOOKUP(C2109,'[1]7、重新确认支持的项目列表'!$C:$E,2,FALSE)</f>
        <v>4401963CXX</v>
      </c>
      <c r="G2109" s="5">
        <f>IFERROR(VLOOKUP(C2109,'[2]企业经营情况表（市场监管局）'!R$1:S$23,2,FALSE),0)</f>
        <v>0</v>
      </c>
      <c r="H2109" s="5">
        <f>VLOOKUP(C2109,'[1]7、重新确认支持的项目列表'!$C:$E,3,FALSE)</f>
        <v>1986.9580000000001</v>
      </c>
      <c r="I2109" s="13">
        <v>12800</v>
      </c>
      <c r="J2109" s="17">
        <v>10000</v>
      </c>
      <c r="K2109" s="17">
        <v>12800</v>
      </c>
      <c r="L2109" s="23">
        <v>10000</v>
      </c>
    </row>
    <row r="2110" spans="1:12" ht="24">
      <c r="A2110" s="5">
        <v>2106</v>
      </c>
      <c r="B2110" s="6" t="s">
        <v>649</v>
      </c>
      <c r="C2110" s="7" t="s">
        <v>1521</v>
      </c>
      <c r="D2110" s="7" t="s">
        <v>270</v>
      </c>
      <c r="E2110" s="5" t="s">
        <v>611</v>
      </c>
      <c r="F2110" s="5" t="str">
        <f>VLOOKUP(C2110,'[1]7、重新确认支持的项目列表'!$C:$E,2,FALSE)</f>
        <v>4401963CXX</v>
      </c>
      <c r="G2110" s="5">
        <f>IFERROR(VLOOKUP(C2110,'[2]企业经营情况表（市场监管局）'!R$1:S$23,2,FALSE),0)</f>
        <v>0</v>
      </c>
      <c r="H2110" s="5">
        <f>VLOOKUP(C2110,'[1]7、重新确认支持的项目列表'!$C:$E,3,FALSE)</f>
        <v>1986.9580000000001</v>
      </c>
      <c r="I2110" s="13">
        <v>12800</v>
      </c>
      <c r="J2110" s="17">
        <v>10000</v>
      </c>
      <c r="K2110" s="17">
        <v>12800</v>
      </c>
      <c r="L2110" s="23">
        <v>10000</v>
      </c>
    </row>
    <row r="2111" spans="1:12" ht="24">
      <c r="A2111" s="5">
        <v>2107</v>
      </c>
      <c r="B2111" s="6" t="s">
        <v>670</v>
      </c>
      <c r="C2111" s="7" t="s">
        <v>1522</v>
      </c>
      <c r="D2111" s="7" t="s">
        <v>270</v>
      </c>
      <c r="E2111" s="5" t="s">
        <v>611</v>
      </c>
      <c r="F2111" s="5">
        <f>VLOOKUP(C2111,'[1]7、重新确认支持的项目列表'!$C:$E,2,FALSE)</f>
        <v>4401965534</v>
      </c>
      <c r="G2111" s="5">
        <f>IFERROR(VLOOKUP(C2111,'[2]企业经营情况表（市场监管局）'!R$1:S$23,2,FALSE),0)</f>
        <v>0</v>
      </c>
      <c r="H2111" s="5">
        <f>VLOOKUP(C2111,'[1]7、重新确认支持的项目列表'!$C:$E,3,FALSE)</f>
        <v>2328.7694000000001</v>
      </c>
      <c r="I2111" s="13">
        <v>35800</v>
      </c>
      <c r="J2111" s="17">
        <v>10000</v>
      </c>
      <c r="K2111" s="17">
        <v>32800</v>
      </c>
      <c r="L2111" s="23">
        <v>10000</v>
      </c>
    </row>
    <row r="2112" spans="1:12" ht="24">
      <c r="A2112" s="5">
        <v>2108</v>
      </c>
      <c r="B2112" s="6" t="s">
        <v>673</v>
      </c>
      <c r="C2112" s="7" t="s">
        <v>1522</v>
      </c>
      <c r="D2112" s="7" t="s">
        <v>270</v>
      </c>
      <c r="E2112" s="5" t="s">
        <v>611</v>
      </c>
      <c r="F2112" s="5">
        <f>VLOOKUP(C2112,'[1]7、重新确认支持的项目列表'!$C:$E,2,FALSE)</f>
        <v>4401965534</v>
      </c>
      <c r="G2112" s="5">
        <f>IFERROR(VLOOKUP(C2112,'[2]企业经营情况表（市场监管局）'!R$1:S$23,2,FALSE),0)</f>
        <v>0</v>
      </c>
      <c r="H2112" s="5">
        <f>VLOOKUP(C2112,'[1]7、重新确认支持的项目列表'!$C:$E,3,FALSE)</f>
        <v>2328.7694000000001</v>
      </c>
      <c r="I2112" s="13">
        <v>35800</v>
      </c>
      <c r="J2112" s="17">
        <v>10000</v>
      </c>
      <c r="K2112" s="17">
        <v>32800</v>
      </c>
      <c r="L2112" s="23">
        <v>10000</v>
      </c>
    </row>
    <row r="2113" spans="1:12" ht="24">
      <c r="A2113" s="5">
        <v>2109</v>
      </c>
      <c r="B2113" s="6" t="s">
        <v>615</v>
      </c>
      <c r="C2113" s="7" t="s">
        <v>1523</v>
      </c>
      <c r="D2113" s="7" t="s">
        <v>270</v>
      </c>
      <c r="E2113" s="5" t="s">
        <v>611</v>
      </c>
      <c r="F2113" s="5" t="str">
        <f>VLOOKUP(C2113,'[1]7、重新确认支持的项目列表'!$C:$E,2,FALSE)</f>
        <v>无海关代码</v>
      </c>
      <c r="G2113" s="5">
        <f>IFERROR(VLOOKUP(C2113,'[2]企业经营情况表（市场监管局）'!R$1:S$23,2,FALSE),0)</f>
        <v>0</v>
      </c>
      <c r="H2113" s="5">
        <f>VLOOKUP(C2113,'[1]7、重新确认支持的项目列表'!$C:$E,3,FALSE)</f>
        <v>0</v>
      </c>
      <c r="I2113" s="13">
        <v>12800</v>
      </c>
      <c r="J2113" s="17">
        <v>10000</v>
      </c>
      <c r="K2113" s="17">
        <v>12800</v>
      </c>
      <c r="L2113" s="23">
        <v>10000</v>
      </c>
    </row>
    <row r="2114" spans="1:12" ht="24">
      <c r="A2114" s="5">
        <v>2110</v>
      </c>
      <c r="B2114" s="6" t="s">
        <v>627</v>
      </c>
      <c r="C2114" s="7" t="s">
        <v>1524</v>
      </c>
      <c r="D2114" s="7" t="s">
        <v>270</v>
      </c>
      <c r="E2114" s="5" t="s">
        <v>611</v>
      </c>
      <c r="F2114" s="5" t="str">
        <f>VLOOKUP(C2114,'[1]7、重新确认支持的项目列表'!$C:$E,2,FALSE)</f>
        <v>无海关代码</v>
      </c>
      <c r="G2114" s="5">
        <f>IFERROR(VLOOKUP(C2114,'[2]企业经营情况表（市场监管局）'!R$1:S$23,2,FALSE),0)</f>
        <v>0</v>
      </c>
      <c r="H2114" s="5">
        <f>VLOOKUP(C2114,'[1]7、重新确认支持的项目列表'!$C:$E,3,FALSE)</f>
        <v>0</v>
      </c>
      <c r="I2114" s="13">
        <v>12800</v>
      </c>
      <c r="J2114" s="17">
        <v>10000</v>
      </c>
      <c r="K2114" s="17">
        <v>12800</v>
      </c>
      <c r="L2114" s="23">
        <v>10000</v>
      </c>
    </row>
    <row r="2115" spans="1:12" ht="24">
      <c r="A2115" s="5">
        <v>2111</v>
      </c>
      <c r="B2115" s="6" t="s">
        <v>649</v>
      </c>
      <c r="C2115" s="7" t="s">
        <v>1525</v>
      </c>
      <c r="D2115" s="7" t="s">
        <v>270</v>
      </c>
      <c r="E2115" s="5" t="s">
        <v>611</v>
      </c>
      <c r="F2115" s="5" t="str">
        <f>VLOOKUP(C2115,'[1]7、重新确认支持的项目列表'!$C:$E,2,FALSE)</f>
        <v>44019609Z4</v>
      </c>
      <c r="G2115" s="5">
        <f>IFERROR(VLOOKUP(C2115,'[2]企业经营情况表（市场监管局）'!R$1:S$23,2,FALSE),0)</f>
        <v>0</v>
      </c>
      <c r="H2115" s="5">
        <f>VLOOKUP(C2115,'[1]7、重新确认支持的项目列表'!$C:$E,3,FALSE)</f>
        <v>0</v>
      </c>
      <c r="I2115" s="13">
        <v>12800</v>
      </c>
      <c r="J2115" s="17">
        <v>10000</v>
      </c>
      <c r="K2115" s="17">
        <v>12800</v>
      </c>
      <c r="L2115" s="23">
        <v>10000</v>
      </c>
    </row>
    <row r="2116" spans="1:12" ht="24">
      <c r="A2116" s="5">
        <v>2112</v>
      </c>
      <c r="B2116" s="6" t="s">
        <v>618</v>
      </c>
      <c r="C2116" s="7" t="s">
        <v>1526</v>
      </c>
      <c r="D2116" s="7" t="s">
        <v>270</v>
      </c>
      <c r="E2116" s="5" t="s">
        <v>611</v>
      </c>
      <c r="F2116" s="5" t="str">
        <f>VLOOKUP(C2116,'[1]7、重新确认支持的项目列表'!$C:$E,2,FALSE)</f>
        <v>44019409GC</v>
      </c>
      <c r="G2116" s="5">
        <f>IFERROR(VLOOKUP(C2116,'[2]企业经营情况表（市场监管局）'!R$1:S$23,2,FALSE),0)</f>
        <v>0</v>
      </c>
      <c r="H2116" s="5">
        <f>VLOOKUP(C2116,'[1]7、重新确认支持的项目列表'!$C:$E,3,FALSE)</f>
        <v>0</v>
      </c>
      <c r="I2116" s="13">
        <v>12800</v>
      </c>
      <c r="J2116" s="17">
        <v>10000</v>
      </c>
      <c r="K2116" s="17">
        <v>12800</v>
      </c>
      <c r="L2116" s="23">
        <v>10000</v>
      </c>
    </row>
    <row r="2117" spans="1:12" ht="24">
      <c r="A2117" s="5">
        <v>2113</v>
      </c>
      <c r="B2117" s="6" t="s">
        <v>617</v>
      </c>
      <c r="C2117" s="7" t="s">
        <v>1527</v>
      </c>
      <c r="D2117" s="7" t="s">
        <v>270</v>
      </c>
      <c r="E2117" s="5" t="s">
        <v>611</v>
      </c>
      <c r="F2117" s="5" t="str">
        <f>VLOOKUP(C2117,'[1]7、重新确认支持的项目列表'!$C:$E,2,FALSE)</f>
        <v>4401960D6H</v>
      </c>
      <c r="G2117" s="5">
        <f>IFERROR(VLOOKUP(C2117,'[2]企业经营情况表（市场监管局）'!R$1:S$23,2,FALSE),0)</f>
        <v>0</v>
      </c>
      <c r="H2117" s="5">
        <f>VLOOKUP(C2117,'[1]7、重新确认支持的项目列表'!$C:$E,3,FALSE)</f>
        <v>0</v>
      </c>
      <c r="I2117" s="13">
        <v>12800</v>
      </c>
      <c r="J2117" s="17">
        <v>10000</v>
      </c>
      <c r="K2117" s="17">
        <v>12800</v>
      </c>
      <c r="L2117" s="23">
        <v>10000</v>
      </c>
    </row>
    <row r="2118" spans="1:12" ht="24">
      <c r="A2118" s="5">
        <v>2114</v>
      </c>
      <c r="B2118" s="6" t="s">
        <v>649</v>
      </c>
      <c r="C2118" s="7" t="s">
        <v>1528</v>
      </c>
      <c r="D2118" s="7" t="s">
        <v>270</v>
      </c>
      <c r="E2118" s="5" t="s">
        <v>611</v>
      </c>
      <c r="F2118" s="5" t="str">
        <f>VLOOKUP(C2118,'[1]7、重新确认支持的项目列表'!$C:$E,2,FALSE)</f>
        <v>4401960QBT</v>
      </c>
      <c r="G2118" s="5">
        <f>IFERROR(VLOOKUP(C2118,'[2]企业经营情况表（市场监管局）'!R$1:S$23,2,FALSE),0)</f>
        <v>0</v>
      </c>
      <c r="H2118" s="5">
        <f>VLOOKUP(C2118,'[1]7、重新确认支持的项目列表'!$C:$E,3,FALSE)</f>
        <v>75.927099999999996</v>
      </c>
      <c r="I2118" s="13">
        <v>12800</v>
      </c>
      <c r="J2118" s="17">
        <v>10000</v>
      </c>
      <c r="K2118" s="17">
        <v>12800</v>
      </c>
      <c r="L2118" s="23">
        <v>10000</v>
      </c>
    </row>
    <row r="2119" spans="1:12" ht="24">
      <c r="A2119" s="5">
        <v>2115</v>
      </c>
      <c r="B2119" s="6" t="s">
        <v>622</v>
      </c>
      <c r="C2119" s="7" t="s">
        <v>1529</v>
      </c>
      <c r="D2119" s="7" t="s">
        <v>270</v>
      </c>
      <c r="E2119" s="5" t="s">
        <v>611</v>
      </c>
      <c r="F2119" s="5" t="str">
        <f>VLOOKUP(C2119,'[1]7、重新确认支持的项目列表'!$C:$E,2,FALSE)</f>
        <v>无海关代码</v>
      </c>
      <c r="G2119" s="5">
        <f>IFERROR(VLOOKUP(C2119,'[2]企业经营情况表（市场监管局）'!R$1:S$23,2,FALSE),0)</f>
        <v>0</v>
      </c>
      <c r="H2119" s="5">
        <f>VLOOKUP(C2119,'[1]7、重新确认支持的项目列表'!$C:$E,3,FALSE)</f>
        <v>0</v>
      </c>
      <c r="I2119" s="13">
        <v>12800</v>
      </c>
      <c r="J2119" s="17">
        <v>10000</v>
      </c>
      <c r="K2119" s="17">
        <v>12800</v>
      </c>
      <c r="L2119" s="23">
        <v>10000</v>
      </c>
    </row>
    <row r="2120" spans="1:12" ht="24">
      <c r="A2120" s="5">
        <v>2116</v>
      </c>
      <c r="B2120" s="6" t="s">
        <v>751</v>
      </c>
      <c r="C2120" s="7" t="s">
        <v>543</v>
      </c>
      <c r="D2120" s="7" t="s">
        <v>270</v>
      </c>
      <c r="E2120" s="5" t="s">
        <v>611</v>
      </c>
      <c r="F2120" s="5" t="str">
        <f>VLOOKUP(C2120,'[1]7、重新确认支持的项目列表'!$C:$E,2,FALSE)</f>
        <v>4401963DY2</v>
      </c>
      <c r="G2120" s="5">
        <f>IFERROR(VLOOKUP(C2120,'[2]企业经营情况表（市场监管局）'!R$1:S$23,2,FALSE),0)</f>
        <v>0</v>
      </c>
      <c r="H2120" s="5">
        <f>VLOOKUP(C2120,'[1]7、重新确认支持的项目列表'!$C:$E,3,FALSE)</f>
        <v>29.188800000000001</v>
      </c>
      <c r="I2120" s="13">
        <v>33800</v>
      </c>
      <c r="J2120" s="17">
        <v>10000</v>
      </c>
      <c r="K2120" s="17">
        <v>30800</v>
      </c>
      <c r="L2120" s="23">
        <v>10000</v>
      </c>
    </row>
    <row r="2121" spans="1:12" ht="24">
      <c r="A2121" s="5">
        <v>2117</v>
      </c>
      <c r="B2121" s="6" t="s">
        <v>673</v>
      </c>
      <c r="C2121" s="7" t="s">
        <v>543</v>
      </c>
      <c r="D2121" s="7" t="s">
        <v>270</v>
      </c>
      <c r="E2121" s="5" t="s">
        <v>611</v>
      </c>
      <c r="F2121" s="5" t="str">
        <f>VLOOKUP(C2121,'[1]7、重新确认支持的项目列表'!$C:$E,2,FALSE)</f>
        <v>4401963DY2</v>
      </c>
      <c r="G2121" s="5">
        <f>IFERROR(VLOOKUP(C2121,'[2]企业经营情况表（市场监管局）'!R$1:S$23,2,FALSE),0)</f>
        <v>0</v>
      </c>
      <c r="H2121" s="5">
        <f>VLOOKUP(C2121,'[1]7、重新确认支持的项目列表'!$C:$E,3,FALSE)</f>
        <v>29.188800000000001</v>
      </c>
      <c r="I2121" s="13">
        <v>33800</v>
      </c>
      <c r="J2121" s="17">
        <v>10000</v>
      </c>
      <c r="K2121" s="17">
        <v>30800</v>
      </c>
      <c r="L2121" s="23">
        <v>10000</v>
      </c>
    </row>
    <row r="2122" spans="1:12" ht="24">
      <c r="A2122" s="5">
        <v>2118</v>
      </c>
      <c r="B2122" s="6" t="s">
        <v>622</v>
      </c>
      <c r="C2122" s="7" t="s">
        <v>1530</v>
      </c>
      <c r="D2122" s="7" t="s">
        <v>270</v>
      </c>
      <c r="E2122" s="5" t="s">
        <v>611</v>
      </c>
      <c r="F2122" s="5" t="str">
        <f>VLOOKUP(C2122,'[1]7、重新确认支持的项目列表'!$C:$E,2,FALSE)</f>
        <v>4401963BFV</v>
      </c>
      <c r="G2122" s="5">
        <f>IFERROR(VLOOKUP(C2122,'[2]企业经营情况表（市场监管局）'!R$1:S$23,2,FALSE),0)</f>
        <v>0</v>
      </c>
      <c r="H2122" s="5">
        <f>VLOOKUP(C2122,'[1]7、重新确认支持的项目列表'!$C:$E,3,FALSE)</f>
        <v>2051.1230999999998</v>
      </c>
      <c r="I2122" s="13">
        <v>12800</v>
      </c>
      <c r="J2122" s="17">
        <v>10000</v>
      </c>
      <c r="K2122" s="17">
        <v>12800</v>
      </c>
      <c r="L2122" s="23">
        <v>10000</v>
      </c>
    </row>
    <row r="2123" spans="1:12" ht="24">
      <c r="A2123" s="5">
        <v>2119</v>
      </c>
      <c r="B2123" s="6" t="s">
        <v>624</v>
      </c>
      <c r="C2123" s="7" t="s">
        <v>1530</v>
      </c>
      <c r="D2123" s="7" t="s">
        <v>270</v>
      </c>
      <c r="E2123" s="5" t="s">
        <v>611</v>
      </c>
      <c r="F2123" s="5" t="str">
        <f>VLOOKUP(C2123,'[1]7、重新确认支持的项目列表'!$C:$E,2,FALSE)</f>
        <v>4401963BFV</v>
      </c>
      <c r="G2123" s="5">
        <f>IFERROR(VLOOKUP(C2123,'[2]企业经营情况表（市场监管局）'!R$1:S$23,2,FALSE),0)</f>
        <v>0</v>
      </c>
      <c r="H2123" s="5">
        <f>VLOOKUP(C2123,'[1]7、重新确认支持的项目列表'!$C:$E,3,FALSE)</f>
        <v>2051.1230999999998</v>
      </c>
      <c r="I2123" s="13">
        <v>12800</v>
      </c>
      <c r="J2123" s="17">
        <v>10000</v>
      </c>
      <c r="K2123" s="17">
        <v>12800</v>
      </c>
      <c r="L2123" s="23">
        <v>10000</v>
      </c>
    </row>
    <row r="2124" spans="1:12" ht="24">
      <c r="A2124" s="5">
        <v>2120</v>
      </c>
      <c r="B2124" s="6" t="s">
        <v>649</v>
      </c>
      <c r="C2124" s="7" t="s">
        <v>1530</v>
      </c>
      <c r="D2124" s="7" t="s">
        <v>270</v>
      </c>
      <c r="E2124" s="5" t="s">
        <v>611</v>
      </c>
      <c r="F2124" s="5" t="str">
        <f>VLOOKUP(C2124,'[1]7、重新确认支持的项目列表'!$C:$E,2,FALSE)</f>
        <v>4401963BFV</v>
      </c>
      <c r="G2124" s="5">
        <f>IFERROR(VLOOKUP(C2124,'[2]企业经营情况表（市场监管局）'!R$1:S$23,2,FALSE),0)</f>
        <v>0</v>
      </c>
      <c r="H2124" s="5">
        <f>VLOOKUP(C2124,'[1]7、重新确认支持的项目列表'!$C:$E,3,FALSE)</f>
        <v>2051.1230999999998</v>
      </c>
      <c r="I2124" s="13">
        <v>12800</v>
      </c>
      <c r="J2124" s="17">
        <v>10000</v>
      </c>
      <c r="K2124" s="17">
        <v>12800</v>
      </c>
      <c r="L2124" s="23">
        <v>10000</v>
      </c>
    </row>
    <row r="2125" spans="1:12" ht="24">
      <c r="A2125" s="5">
        <v>2121</v>
      </c>
      <c r="B2125" s="6" t="s">
        <v>624</v>
      </c>
      <c r="C2125" s="7" t="s">
        <v>1531</v>
      </c>
      <c r="D2125" s="7" t="s">
        <v>270</v>
      </c>
      <c r="E2125" s="5" t="s">
        <v>611</v>
      </c>
      <c r="F2125" s="5" t="str">
        <f>VLOOKUP(C2125,'[1]7、重新确认支持的项目列表'!$C:$E,2,FALSE)</f>
        <v>4401963C73</v>
      </c>
      <c r="G2125" s="5">
        <f>IFERROR(VLOOKUP(C2125,'[2]企业经营情况表（市场监管局）'!R$1:S$23,2,FALSE),0)</f>
        <v>0</v>
      </c>
      <c r="H2125" s="5">
        <f>VLOOKUP(C2125,'[1]7、重新确认支持的项目列表'!$C:$E,3,FALSE)</f>
        <v>0.12720000000000001</v>
      </c>
      <c r="I2125" s="13">
        <v>12800</v>
      </c>
      <c r="J2125" s="17">
        <v>10000</v>
      </c>
      <c r="K2125" s="17">
        <v>12800</v>
      </c>
      <c r="L2125" s="23">
        <v>10000</v>
      </c>
    </row>
    <row r="2126" spans="1:12" ht="24">
      <c r="A2126" s="5">
        <v>2122</v>
      </c>
      <c r="B2126" s="6" t="s">
        <v>655</v>
      </c>
      <c r="C2126" s="7" t="s">
        <v>1531</v>
      </c>
      <c r="D2126" s="7" t="s">
        <v>270</v>
      </c>
      <c r="E2126" s="5" t="s">
        <v>611</v>
      </c>
      <c r="F2126" s="5" t="str">
        <f>VLOOKUP(C2126,'[1]7、重新确认支持的项目列表'!$C:$E,2,FALSE)</f>
        <v>4401963C73</v>
      </c>
      <c r="G2126" s="5">
        <f>IFERROR(VLOOKUP(C2126,'[2]企业经营情况表（市场监管局）'!R$1:S$23,2,FALSE),0)</f>
        <v>0</v>
      </c>
      <c r="H2126" s="5">
        <f>VLOOKUP(C2126,'[1]7、重新确认支持的项目列表'!$C:$E,3,FALSE)</f>
        <v>0.12720000000000001</v>
      </c>
      <c r="I2126" s="13">
        <v>12800</v>
      </c>
      <c r="J2126" s="17">
        <v>10000</v>
      </c>
      <c r="K2126" s="17">
        <v>12800</v>
      </c>
      <c r="L2126" s="23">
        <v>10000</v>
      </c>
    </row>
    <row r="2127" spans="1:12" ht="24">
      <c r="A2127" s="5">
        <v>2123</v>
      </c>
      <c r="B2127" s="6" t="s">
        <v>618</v>
      </c>
      <c r="C2127" s="7" t="s">
        <v>1532</v>
      </c>
      <c r="D2127" s="7" t="s">
        <v>270</v>
      </c>
      <c r="E2127" s="5" t="s">
        <v>611</v>
      </c>
      <c r="F2127" s="5" t="str">
        <f>VLOOKUP(C2127,'[1]7、重新确认支持的项目列表'!$C:$E,2,FALSE)</f>
        <v>4401960RES</v>
      </c>
      <c r="G2127" s="5">
        <f>IFERROR(VLOOKUP(C2127,'[2]企业经营情况表（市场监管局）'!R$1:S$23,2,FALSE),0)</f>
        <v>0</v>
      </c>
      <c r="H2127" s="5">
        <f>VLOOKUP(C2127,'[1]7、重新确认支持的项目列表'!$C:$E,3,FALSE)</f>
        <v>0</v>
      </c>
      <c r="I2127" s="13">
        <v>12800</v>
      </c>
      <c r="J2127" s="17">
        <v>10000</v>
      </c>
      <c r="K2127" s="17">
        <v>12800</v>
      </c>
      <c r="L2127" s="23">
        <v>10000</v>
      </c>
    </row>
    <row r="2128" spans="1:12" ht="24">
      <c r="A2128" s="5">
        <v>2124</v>
      </c>
      <c r="B2128" s="6" t="s">
        <v>615</v>
      </c>
      <c r="C2128" s="7" t="s">
        <v>1533</v>
      </c>
      <c r="D2128" s="7" t="s">
        <v>270</v>
      </c>
      <c r="E2128" s="5" t="s">
        <v>611</v>
      </c>
      <c r="F2128" s="5" t="str">
        <f>VLOOKUP(C2128,'[1]7、重新确认支持的项目列表'!$C:$E,2,FALSE)</f>
        <v>4401960KQM</v>
      </c>
      <c r="G2128" s="5">
        <f>IFERROR(VLOOKUP(C2128,'[2]企业经营情况表（市场监管局）'!R$1:S$23,2,FALSE),0)</f>
        <v>0</v>
      </c>
      <c r="H2128" s="5">
        <f>VLOOKUP(C2128,'[1]7、重新确认支持的项目列表'!$C:$E,3,FALSE)</f>
        <v>0</v>
      </c>
      <c r="I2128" s="13">
        <v>12800</v>
      </c>
      <c r="J2128" s="17">
        <v>10000</v>
      </c>
      <c r="K2128" s="17">
        <v>12800</v>
      </c>
      <c r="L2128" s="23">
        <v>10000</v>
      </c>
    </row>
    <row r="2129" spans="1:12" ht="24">
      <c r="A2129" s="5">
        <v>2125</v>
      </c>
      <c r="B2129" s="6" t="s">
        <v>624</v>
      </c>
      <c r="C2129" s="7" t="s">
        <v>1534</v>
      </c>
      <c r="D2129" s="7" t="s">
        <v>270</v>
      </c>
      <c r="E2129" s="5" t="s">
        <v>611</v>
      </c>
      <c r="F2129" s="5" t="str">
        <f>VLOOKUP(C2129,'[1]7、重新确认支持的项目列表'!$C:$E,2,FALSE)</f>
        <v>4401960R7V</v>
      </c>
      <c r="G2129" s="5">
        <f>IFERROR(VLOOKUP(C2129,'[2]企业经营情况表（市场监管局）'!R$1:S$23,2,FALSE),0)</f>
        <v>0</v>
      </c>
      <c r="H2129" s="5">
        <f>VLOOKUP(C2129,'[1]7、重新确认支持的项目列表'!$C:$E,3,FALSE)</f>
        <v>0</v>
      </c>
      <c r="I2129" s="13">
        <v>12800</v>
      </c>
      <c r="J2129" s="17">
        <v>10000</v>
      </c>
      <c r="K2129" s="17">
        <v>12800</v>
      </c>
      <c r="L2129" s="23">
        <v>10000</v>
      </c>
    </row>
    <row r="2130" spans="1:12" ht="24">
      <c r="A2130" s="5">
        <v>2126</v>
      </c>
      <c r="B2130" s="6" t="s">
        <v>615</v>
      </c>
      <c r="C2130" s="7" t="s">
        <v>1535</v>
      </c>
      <c r="D2130" s="7" t="s">
        <v>270</v>
      </c>
      <c r="E2130" s="5" t="s">
        <v>611</v>
      </c>
      <c r="F2130" s="5" t="str">
        <f>VLOOKUP(C2130,'[1]7、重新确认支持的项目列表'!$C:$E,2,FALSE)</f>
        <v>4401963CV0</v>
      </c>
      <c r="G2130" s="5">
        <f>IFERROR(VLOOKUP(C2130,'[2]企业经营情况表（市场监管局）'!R$1:S$23,2,FALSE),0)</f>
        <v>0</v>
      </c>
      <c r="H2130" s="5">
        <f>VLOOKUP(C2130,'[1]7、重新确认支持的项目列表'!$C:$E,3,FALSE)</f>
        <v>52.5242</v>
      </c>
      <c r="I2130" s="13">
        <v>12800</v>
      </c>
      <c r="J2130" s="17">
        <v>10000</v>
      </c>
      <c r="K2130" s="17">
        <v>12800</v>
      </c>
      <c r="L2130" s="23">
        <v>10000</v>
      </c>
    </row>
    <row r="2131" spans="1:12" ht="24">
      <c r="A2131" s="5">
        <v>2127</v>
      </c>
      <c r="B2131" s="6" t="s">
        <v>624</v>
      </c>
      <c r="C2131" s="7" t="s">
        <v>1535</v>
      </c>
      <c r="D2131" s="7" t="s">
        <v>270</v>
      </c>
      <c r="E2131" s="5" t="s">
        <v>611</v>
      </c>
      <c r="F2131" s="5" t="str">
        <f>VLOOKUP(C2131,'[1]7、重新确认支持的项目列表'!$C:$E,2,FALSE)</f>
        <v>4401963CV0</v>
      </c>
      <c r="G2131" s="5">
        <f>IFERROR(VLOOKUP(C2131,'[2]企业经营情况表（市场监管局）'!R$1:S$23,2,FALSE),0)</f>
        <v>0</v>
      </c>
      <c r="H2131" s="5">
        <f>VLOOKUP(C2131,'[1]7、重新确认支持的项目列表'!$C:$E,3,FALSE)</f>
        <v>52.5242</v>
      </c>
      <c r="I2131" s="13">
        <v>12800</v>
      </c>
      <c r="J2131" s="17">
        <v>10000</v>
      </c>
      <c r="K2131" s="17">
        <v>12800</v>
      </c>
      <c r="L2131" s="23">
        <v>10000</v>
      </c>
    </row>
    <row r="2132" spans="1:12" ht="24">
      <c r="A2132" s="5">
        <v>2128</v>
      </c>
      <c r="B2132" s="6" t="s">
        <v>615</v>
      </c>
      <c r="C2132" s="7" t="s">
        <v>1536</v>
      </c>
      <c r="D2132" s="7" t="s">
        <v>270</v>
      </c>
      <c r="E2132" s="5" t="s">
        <v>611</v>
      </c>
      <c r="F2132" s="5" t="str">
        <f>VLOOKUP(C2132,'[1]7、重新确认支持的项目列表'!$C:$E,2,FALSE)</f>
        <v>4401963M1U</v>
      </c>
      <c r="G2132" s="5">
        <f>IFERROR(VLOOKUP(C2132,'[2]企业经营情况表（市场监管局）'!R$1:S$23,2,FALSE),0)</f>
        <v>0</v>
      </c>
      <c r="H2132" s="5">
        <f>VLOOKUP(C2132,'[1]7、重新确认支持的项目列表'!$C:$E,3,FALSE)</f>
        <v>1058.1063999999999</v>
      </c>
      <c r="I2132" s="13">
        <v>12800</v>
      </c>
      <c r="J2132" s="17">
        <v>10000</v>
      </c>
      <c r="K2132" s="17">
        <v>12800</v>
      </c>
      <c r="L2132" s="23">
        <v>10000</v>
      </c>
    </row>
    <row r="2133" spans="1:12" ht="24">
      <c r="A2133" s="5">
        <v>2129</v>
      </c>
      <c r="B2133" s="6" t="s">
        <v>622</v>
      </c>
      <c r="C2133" s="7" t="s">
        <v>1536</v>
      </c>
      <c r="D2133" s="7" t="s">
        <v>270</v>
      </c>
      <c r="E2133" s="5" t="s">
        <v>611</v>
      </c>
      <c r="F2133" s="5" t="str">
        <f>VLOOKUP(C2133,'[1]7、重新确认支持的项目列表'!$C:$E,2,FALSE)</f>
        <v>4401963M1U</v>
      </c>
      <c r="G2133" s="5">
        <f>IFERROR(VLOOKUP(C2133,'[2]企业经营情况表（市场监管局）'!R$1:S$23,2,FALSE),0)</f>
        <v>0</v>
      </c>
      <c r="H2133" s="5">
        <f>VLOOKUP(C2133,'[1]7、重新确认支持的项目列表'!$C:$E,3,FALSE)</f>
        <v>1058.1063999999999</v>
      </c>
      <c r="I2133" s="13">
        <v>12800</v>
      </c>
      <c r="J2133" s="17">
        <v>10000</v>
      </c>
      <c r="K2133" s="17">
        <v>12800</v>
      </c>
      <c r="L2133" s="23">
        <v>10000</v>
      </c>
    </row>
    <row r="2134" spans="1:12" ht="24">
      <c r="A2134" s="5">
        <v>2130</v>
      </c>
      <c r="B2134" s="6" t="s">
        <v>624</v>
      </c>
      <c r="C2134" s="7" t="s">
        <v>1536</v>
      </c>
      <c r="D2134" s="7" t="s">
        <v>270</v>
      </c>
      <c r="E2134" s="5" t="s">
        <v>611</v>
      </c>
      <c r="F2134" s="5" t="str">
        <f>VLOOKUP(C2134,'[1]7、重新确认支持的项目列表'!$C:$E,2,FALSE)</f>
        <v>4401963M1U</v>
      </c>
      <c r="G2134" s="5">
        <f>IFERROR(VLOOKUP(C2134,'[2]企业经营情况表（市场监管局）'!R$1:S$23,2,FALSE),0)</f>
        <v>0</v>
      </c>
      <c r="H2134" s="5">
        <f>VLOOKUP(C2134,'[1]7、重新确认支持的项目列表'!$C:$E,3,FALSE)</f>
        <v>1058.1063999999999</v>
      </c>
      <c r="I2134" s="13">
        <v>12800</v>
      </c>
      <c r="J2134" s="17">
        <v>10000</v>
      </c>
      <c r="K2134" s="17">
        <v>12800</v>
      </c>
      <c r="L2134" s="23">
        <v>10000</v>
      </c>
    </row>
    <row r="2135" spans="1:12" ht="24">
      <c r="A2135" s="5">
        <v>2131</v>
      </c>
      <c r="B2135" s="6" t="s">
        <v>649</v>
      </c>
      <c r="C2135" s="7" t="s">
        <v>1536</v>
      </c>
      <c r="D2135" s="7" t="s">
        <v>270</v>
      </c>
      <c r="E2135" s="5" t="s">
        <v>611</v>
      </c>
      <c r="F2135" s="5" t="str">
        <f>VLOOKUP(C2135,'[1]7、重新确认支持的项目列表'!$C:$E,2,FALSE)</f>
        <v>4401963M1U</v>
      </c>
      <c r="G2135" s="5">
        <f>IFERROR(VLOOKUP(C2135,'[2]企业经营情况表（市场监管局）'!R$1:S$23,2,FALSE),0)</f>
        <v>0</v>
      </c>
      <c r="H2135" s="5">
        <f>VLOOKUP(C2135,'[1]7、重新确认支持的项目列表'!$C:$E,3,FALSE)</f>
        <v>1058.1063999999999</v>
      </c>
      <c r="I2135" s="13">
        <v>12800</v>
      </c>
      <c r="J2135" s="17">
        <v>10000</v>
      </c>
      <c r="K2135" s="17">
        <v>12800</v>
      </c>
      <c r="L2135" s="23">
        <v>10000</v>
      </c>
    </row>
    <row r="2136" spans="1:12" ht="24">
      <c r="A2136" s="5">
        <v>2132</v>
      </c>
      <c r="B2136" s="6" t="s">
        <v>646</v>
      </c>
      <c r="C2136" s="7" t="s">
        <v>1537</v>
      </c>
      <c r="D2136" s="7" t="s">
        <v>270</v>
      </c>
      <c r="E2136" s="5" t="s">
        <v>611</v>
      </c>
      <c r="F2136" s="5" t="str">
        <f>VLOOKUP(C2136,'[1]7、重新确认支持的项目列表'!$C:$E,2,FALSE)</f>
        <v>4401960PL6</v>
      </c>
      <c r="G2136" s="5">
        <f>IFERROR(VLOOKUP(C2136,'[2]企业经营情况表（市场监管局）'!R$1:S$23,2,FALSE),0)</f>
        <v>0</v>
      </c>
      <c r="H2136" s="5">
        <f>VLOOKUP(C2136,'[1]7、重新确认支持的项目列表'!$C:$E,3,FALSE)</f>
        <v>7.7999999999999996E-3</v>
      </c>
      <c r="I2136" s="13">
        <v>26500</v>
      </c>
      <c r="J2136" s="17">
        <v>10000</v>
      </c>
      <c r="K2136" s="17">
        <v>26500</v>
      </c>
      <c r="L2136" s="23">
        <v>10000</v>
      </c>
    </row>
    <row r="2137" spans="1:12" ht="24">
      <c r="A2137" s="5">
        <v>2133</v>
      </c>
      <c r="B2137" s="6" t="s">
        <v>648</v>
      </c>
      <c r="C2137" s="7" t="s">
        <v>1537</v>
      </c>
      <c r="D2137" s="7" t="s">
        <v>270</v>
      </c>
      <c r="E2137" s="5" t="s">
        <v>611</v>
      </c>
      <c r="F2137" s="5" t="str">
        <f>VLOOKUP(C2137,'[1]7、重新确认支持的项目列表'!$C:$E,2,FALSE)</f>
        <v>4401960PL6</v>
      </c>
      <c r="G2137" s="5">
        <f>IFERROR(VLOOKUP(C2137,'[2]企业经营情况表（市场监管局）'!R$1:S$23,2,FALSE),0)</f>
        <v>0</v>
      </c>
      <c r="H2137" s="5">
        <f>VLOOKUP(C2137,'[1]7、重新确认支持的项目列表'!$C:$E,3,FALSE)</f>
        <v>7.7999999999999996E-3</v>
      </c>
      <c r="I2137" s="13">
        <v>26500</v>
      </c>
      <c r="J2137" s="17">
        <v>10000</v>
      </c>
      <c r="K2137" s="17">
        <v>26500</v>
      </c>
      <c r="L2137" s="23">
        <v>10000</v>
      </c>
    </row>
    <row r="2138" spans="1:12" ht="24">
      <c r="A2138" s="5">
        <v>2134</v>
      </c>
      <c r="B2138" s="6" t="s">
        <v>617</v>
      </c>
      <c r="C2138" s="7" t="s">
        <v>1538</v>
      </c>
      <c r="D2138" s="7" t="s">
        <v>270</v>
      </c>
      <c r="E2138" s="5" t="s">
        <v>611</v>
      </c>
      <c r="F2138" s="5" t="str">
        <f>VLOOKUP(C2138,'[1]7、重新确认支持的项目列表'!$C:$E,2,FALSE)</f>
        <v>4401963DXX</v>
      </c>
      <c r="G2138" s="5">
        <f>IFERROR(VLOOKUP(C2138,'[2]企业经营情况表（市场监管局）'!R$1:S$23,2,FALSE),0)</f>
        <v>0</v>
      </c>
      <c r="H2138" s="5">
        <f>VLOOKUP(C2138,'[1]7、重新确认支持的项目列表'!$C:$E,3,FALSE)</f>
        <v>11.148199999999999</v>
      </c>
      <c r="I2138" s="13">
        <v>12800</v>
      </c>
      <c r="J2138" s="17">
        <v>10000</v>
      </c>
      <c r="K2138" s="17">
        <v>12800</v>
      </c>
      <c r="L2138" s="23">
        <v>10000</v>
      </c>
    </row>
    <row r="2139" spans="1:12" ht="24">
      <c r="A2139" s="5">
        <v>2135</v>
      </c>
      <c r="B2139" s="6" t="s">
        <v>618</v>
      </c>
      <c r="C2139" s="7" t="s">
        <v>1538</v>
      </c>
      <c r="D2139" s="7" t="s">
        <v>270</v>
      </c>
      <c r="E2139" s="5" t="s">
        <v>611</v>
      </c>
      <c r="F2139" s="5" t="str">
        <f>VLOOKUP(C2139,'[1]7、重新确认支持的项目列表'!$C:$E,2,FALSE)</f>
        <v>4401963DXX</v>
      </c>
      <c r="G2139" s="5">
        <f>IFERROR(VLOOKUP(C2139,'[2]企业经营情况表（市场监管局）'!R$1:S$23,2,FALSE),0)</f>
        <v>0</v>
      </c>
      <c r="H2139" s="5">
        <f>VLOOKUP(C2139,'[1]7、重新确认支持的项目列表'!$C:$E,3,FALSE)</f>
        <v>11.148199999999999</v>
      </c>
      <c r="I2139" s="13">
        <v>12800</v>
      </c>
      <c r="J2139" s="17">
        <v>10000</v>
      </c>
      <c r="K2139" s="17">
        <v>12800</v>
      </c>
      <c r="L2139" s="23">
        <v>10000</v>
      </c>
    </row>
    <row r="2140" spans="1:12" ht="24">
      <c r="A2140" s="5">
        <v>2136</v>
      </c>
      <c r="B2140" s="6" t="s">
        <v>615</v>
      </c>
      <c r="C2140" s="7" t="s">
        <v>1539</v>
      </c>
      <c r="D2140" s="7" t="s">
        <v>270</v>
      </c>
      <c r="E2140" s="5" t="s">
        <v>611</v>
      </c>
      <c r="F2140" s="5" t="str">
        <f>VLOOKUP(C2140,'[1]7、重新确认支持的项目列表'!$C:$E,2,FALSE)</f>
        <v>4401963JZR</v>
      </c>
      <c r="G2140" s="5">
        <f>IFERROR(VLOOKUP(C2140,'[2]企业经营情况表（市场监管局）'!R$1:S$23,2,FALSE),0)</f>
        <v>0</v>
      </c>
      <c r="H2140" s="5">
        <f>VLOOKUP(C2140,'[1]7、重新确认支持的项目列表'!$C:$E,3,FALSE)</f>
        <v>0</v>
      </c>
      <c r="I2140" s="13">
        <v>12800</v>
      </c>
      <c r="J2140" s="17">
        <v>10000</v>
      </c>
      <c r="K2140" s="17">
        <v>12800</v>
      </c>
      <c r="L2140" s="23">
        <v>10000</v>
      </c>
    </row>
    <row r="2141" spans="1:12" ht="24">
      <c r="A2141" s="5">
        <v>2137</v>
      </c>
      <c r="B2141" s="6" t="s">
        <v>684</v>
      </c>
      <c r="C2141" s="7" t="s">
        <v>546</v>
      </c>
      <c r="D2141" s="7" t="s">
        <v>270</v>
      </c>
      <c r="E2141" s="5" t="s">
        <v>611</v>
      </c>
      <c r="F2141" s="5" t="str">
        <f>VLOOKUP(C2141,'[1]7、重新确认支持的项目列表'!$C:$E,2,FALSE)</f>
        <v>4401963L7S</v>
      </c>
      <c r="G2141" s="5">
        <f>IFERROR(VLOOKUP(C2141,'[2]企业经营情况表（市场监管局）'!R$1:S$23,2,FALSE),0)</f>
        <v>0</v>
      </c>
      <c r="H2141" s="5">
        <f>VLOOKUP(C2141,'[1]7、重新确认支持的项目列表'!$C:$E,3,FALSE)</f>
        <v>150.39840000000001</v>
      </c>
      <c r="I2141" s="13">
        <v>30000</v>
      </c>
      <c r="J2141" s="17">
        <v>10000</v>
      </c>
      <c r="K2141" s="17">
        <v>27000</v>
      </c>
      <c r="L2141" s="23">
        <v>10000</v>
      </c>
    </row>
    <row r="2142" spans="1:12" ht="24">
      <c r="A2142" s="5">
        <v>2138</v>
      </c>
      <c r="B2142" s="6" t="s">
        <v>682</v>
      </c>
      <c r="C2142" s="7" t="s">
        <v>547</v>
      </c>
      <c r="D2142" s="7" t="s">
        <v>270</v>
      </c>
      <c r="E2142" s="5" t="s">
        <v>611</v>
      </c>
      <c r="F2142" s="5" t="str">
        <f>VLOOKUP(C2142,'[1]7、重新确认支持的项目列表'!$C:$E,2,FALSE)</f>
        <v>44019639L7</v>
      </c>
      <c r="G2142" s="5">
        <f>IFERROR(VLOOKUP(C2142,'[2]企业经营情况表（市场监管局）'!R$1:S$23,2,FALSE),0)</f>
        <v>0</v>
      </c>
      <c r="H2142" s="5">
        <f>VLOOKUP(C2142,'[1]7、重新确认支持的项目列表'!$C:$E,3,FALSE)</f>
        <v>19823.590400000001</v>
      </c>
      <c r="I2142" s="13">
        <v>20000</v>
      </c>
      <c r="J2142" s="17">
        <v>10000</v>
      </c>
      <c r="K2142" s="17">
        <v>17000</v>
      </c>
      <c r="L2142" s="23">
        <v>10000</v>
      </c>
    </row>
    <row r="2143" spans="1:12" ht="24">
      <c r="A2143" s="5">
        <v>2139</v>
      </c>
      <c r="B2143" s="6" t="s">
        <v>665</v>
      </c>
      <c r="C2143" s="7" t="s">
        <v>1540</v>
      </c>
      <c r="D2143" s="7" t="s">
        <v>270</v>
      </c>
      <c r="E2143" s="5" t="s">
        <v>611</v>
      </c>
      <c r="F2143" s="5" t="str">
        <f>VLOOKUP(C2143,'[1]7、重新确认支持的项目列表'!$C:$E,2,FALSE)</f>
        <v>无海关代码</v>
      </c>
      <c r="G2143" s="5">
        <f>IFERROR(VLOOKUP(C2143,'[2]企业经营情况表（市场监管局）'!R$1:S$23,2,FALSE),0)</f>
        <v>0</v>
      </c>
      <c r="H2143" s="27">
        <v>2093588.25</v>
      </c>
      <c r="I2143" s="13">
        <v>12800</v>
      </c>
      <c r="J2143" s="17">
        <v>10000</v>
      </c>
      <c r="K2143" s="17">
        <v>12800</v>
      </c>
      <c r="L2143" s="23">
        <v>10000</v>
      </c>
    </row>
    <row r="2144" spans="1:12" ht="24">
      <c r="A2144" s="5">
        <v>2140</v>
      </c>
      <c r="B2144" s="6" t="s">
        <v>665</v>
      </c>
      <c r="C2144" s="7" t="s">
        <v>1541</v>
      </c>
      <c r="D2144" s="7" t="s">
        <v>270</v>
      </c>
      <c r="E2144" s="5" t="s">
        <v>611</v>
      </c>
      <c r="F2144" s="5" t="str">
        <f>VLOOKUP(C2144,'[1]7、重新确认支持的项目列表'!$C:$E,2,FALSE)</f>
        <v>4401963BCC</v>
      </c>
      <c r="G2144" s="5">
        <f>IFERROR(VLOOKUP(C2144,'[2]企业经营情况表（市场监管局）'!R$1:S$23,2,FALSE),0)</f>
        <v>0</v>
      </c>
      <c r="H2144" s="5">
        <f>VLOOKUP(C2144,'[1]7、重新确认支持的项目列表'!$C:$E,3,FALSE)</f>
        <v>0</v>
      </c>
      <c r="I2144" s="13">
        <v>12800</v>
      </c>
      <c r="J2144" s="17">
        <v>10000</v>
      </c>
      <c r="K2144" s="17">
        <v>12800</v>
      </c>
      <c r="L2144" s="23">
        <v>10000</v>
      </c>
    </row>
    <row r="2145" spans="1:12" ht="24">
      <c r="A2145" s="5">
        <v>2141</v>
      </c>
      <c r="B2145" s="6" t="s">
        <v>624</v>
      </c>
      <c r="C2145" s="7" t="s">
        <v>1542</v>
      </c>
      <c r="D2145" s="7" t="s">
        <v>270</v>
      </c>
      <c r="E2145" s="5" t="s">
        <v>611</v>
      </c>
      <c r="F2145" s="5" t="str">
        <f>VLOOKUP(C2145,'[1]7、重新确认支持的项目列表'!$C:$E,2,FALSE)</f>
        <v>4401963CBF</v>
      </c>
      <c r="G2145" s="5">
        <f>IFERROR(VLOOKUP(C2145,'[2]企业经营情况表（市场监管局）'!R$1:S$23,2,FALSE),0)</f>
        <v>0</v>
      </c>
      <c r="H2145" s="5">
        <f>VLOOKUP(C2145,'[1]7、重新确认支持的项目列表'!$C:$E,3,FALSE)</f>
        <v>44.581299999999999</v>
      </c>
      <c r="I2145" s="13">
        <v>12800</v>
      </c>
      <c r="J2145" s="17">
        <v>10000</v>
      </c>
      <c r="K2145" s="17">
        <v>12800</v>
      </c>
      <c r="L2145" s="23">
        <v>10000</v>
      </c>
    </row>
    <row r="2146" spans="1:12" ht="24">
      <c r="A2146" s="5">
        <v>2142</v>
      </c>
      <c r="B2146" s="6" t="s">
        <v>655</v>
      </c>
      <c r="C2146" s="7" t="s">
        <v>1542</v>
      </c>
      <c r="D2146" s="7" t="s">
        <v>270</v>
      </c>
      <c r="E2146" s="5" t="s">
        <v>611</v>
      </c>
      <c r="F2146" s="5" t="str">
        <f>VLOOKUP(C2146,'[1]7、重新确认支持的项目列表'!$C:$E,2,FALSE)</f>
        <v>4401963CBF</v>
      </c>
      <c r="G2146" s="5">
        <f>IFERROR(VLOOKUP(C2146,'[2]企业经营情况表（市场监管局）'!R$1:S$23,2,FALSE),0)</f>
        <v>0</v>
      </c>
      <c r="H2146" s="5">
        <f>VLOOKUP(C2146,'[1]7、重新确认支持的项目列表'!$C:$E,3,FALSE)</f>
        <v>44.581299999999999</v>
      </c>
      <c r="I2146" s="13">
        <v>12800</v>
      </c>
      <c r="J2146" s="17">
        <v>10000</v>
      </c>
      <c r="K2146" s="17">
        <v>12800</v>
      </c>
      <c r="L2146" s="23">
        <v>10000</v>
      </c>
    </row>
    <row r="2147" spans="1:12" ht="24">
      <c r="A2147" s="5">
        <v>2143</v>
      </c>
      <c r="B2147" s="6" t="s">
        <v>615</v>
      </c>
      <c r="C2147" s="7" t="s">
        <v>1543</v>
      </c>
      <c r="D2147" s="7" t="s">
        <v>270</v>
      </c>
      <c r="E2147" s="5" t="s">
        <v>611</v>
      </c>
      <c r="F2147" s="5">
        <f>VLOOKUP(C2147,'[1]7、重新确认支持的项目列表'!$C:$E,2,FALSE)</f>
        <v>4401969144</v>
      </c>
      <c r="G2147" s="5">
        <f>IFERROR(VLOOKUP(C2147,'[2]企业经营情况表（市场监管局）'!R$1:S$23,2,FALSE),0)</f>
        <v>0</v>
      </c>
      <c r="H2147" s="5">
        <f>VLOOKUP(C2147,'[1]7、重新确认支持的项目列表'!$C:$E,3,FALSE)</f>
        <v>5.0788000000000002</v>
      </c>
      <c r="I2147" s="13">
        <v>12800</v>
      </c>
      <c r="J2147" s="17">
        <v>10000</v>
      </c>
      <c r="K2147" s="17">
        <v>12800</v>
      </c>
      <c r="L2147" s="23">
        <v>10000</v>
      </c>
    </row>
    <row r="2148" spans="1:12">
      <c r="A2148" s="5">
        <v>2144</v>
      </c>
      <c r="B2148" s="6" t="s">
        <v>665</v>
      </c>
      <c r="C2148" s="7" t="s">
        <v>1543</v>
      </c>
      <c r="D2148" s="7" t="s">
        <v>270</v>
      </c>
      <c r="E2148" s="5" t="s">
        <v>611</v>
      </c>
      <c r="F2148" s="5">
        <f>VLOOKUP(C2148,'[1]7、重新确认支持的项目列表'!$C:$E,2,FALSE)</f>
        <v>4401969144</v>
      </c>
      <c r="G2148" s="5">
        <f>IFERROR(VLOOKUP(C2148,'[2]企业经营情况表（市场监管局）'!R$1:S$23,2,FALSE),0)</f>
        <v>0</v>
      </c>
      <c r="H2148" s="5">
        <f>VLOOKUP(C2148,'[1]7、重新确认支持的项目列表'!$C:$E,3,FALSE)</f>
        <v>5.0788000000000002</v>
      </c>
      <c r="I2148" s="13">
        <v>12800</v>
      </c>
      <c r="J2148" s="17">
        <v>10000</v>
      </c>
      <c r="K2148" s="17">
        <v>12800</v>
      </c>
      <c r="L2148" s="23">
        <v>10000</v>
      </c>
    </row>
    <row r="2149" spans="1:12" ht="24">
      <c r="A2149" s="5">
        <v>2145</v>
      </c>
      <c r="B2149" s="6" t="s">
        <v>615</v>
      </c>
      <c r="C2149" s="7" t="s">
        <v>1544</v>
      </c>
      <c r="D2149" s="7" t="s">
        <v>270</v>
      </c>
      <c r="E2149" s="5" t="s">
        <v>611</v>
      </c>
      <c r="F2149" s="5" t="str">
        <f>VLOOKUP(C2149,'[1]7、重新确认支持的项目列表'!$C:$E,2,FALSE)</f>
        <v>4401963E2Y</v>
      </c>
      <c r="G2149" s="5">
        <f>IFERROR(VLOOKUP(C2149,'[2]企业经营情况表（市场监管局）'!R$1:S$23,2,FALSE),0)</f>
        <v>0</v>
      </c>
      <c r="H2149" s="5">
        <f>VLOOKUP(C2149,'[1]7、重新确认支持的项目列表'!$C:$E,3,FALSE)</f>
        <v>42.472900000000003</v>
      </c>
      <c r="I2149" s="13">
        <v>12800</v>
      </c>
      <c r="J2149" s="17">
        <v>10000</v>
      </c>
      <c r="K2149" s="17">
        <v>12800</v>
      </c>
      <c r="L2149" s="23">
        <v>10000</v>
      </c>
    </row>
    <row r="2150" spans="1:12" ht="24">
      <c r="A2150" s="5">
        <v>2146</v>
      </c>
      <c r="B2150" s="6" t="s">
        <v>624</v>
      </c>
      <c r="C2150" s="7" t="s">
        <v>1544</v>
      </c>
      <c r="D2150" s="7" t="s">
        <v>270</v>
      </c>
      <c r="E2150" s="5" t="s">
        <v>611</v>
      </c>
      <c r="F2150" s="5" t="str">
        <f>VLOOKUP(C2150,'[1]7、重新确认支持的项目列表'!$C:$E,2,FALSE)</f>
        <v>4401963E2Y</v>
      </c>
      <c r="G2150" s="5">
        <f>IFERROR(VLOOKUP(C2150,'[2]企业经营情况表（市场监管局）'!R$1:S$23,2,FALSE),0)</f>
        <v>0</v>
      </c>
      <c r="H2150" s="5">
        <f>VLOOKUP(C2150,'[1]7、重新确认支持的项目列表'!$C:$E,3,FALSE)</f>
        <v>42.472900000000003</v>
      </c>
      <c r="I2150" s="13">
        <v>12800</v>
      </c>
      <c r="J2150" s="17">
        <v>10000</v>
      </c>
      <c r="K2150" s="17">
        <v>12800</v>
      </c>
      <c r="L2150" s="23">
        <v>10000</v>
      </c>
    </row>
    <row r="2151" spans="1:12" ht="24">
      <c r="A2151" s="5">
        <v>2147</v>
      </c>
      <c r="B2151" s="6" t="s">
        <v>613</v>
      </c>
      <c r="C2151" s="7" t="s">
        <v>1545</v>
      </c>
      <c r="D2151" s="7" t="s">
        <v>270</v>
      </c>
      <c r="E2151" s="5" t="s">
        <v>611</v>
      </c>
      <c r="F2151" s="5" t="str">
        <f>VLOOKUP(C2151,'[1]7、重新确认支持的项目列表'!$C:$E,2,FALSE)</f>
        <v>4401963DU8</v>
      </c>
      <c r="G2151" s="5">
        <f>IFERROR(VLOOKUP(C2151,'[2]企业经营情况表（市场监管局）'!R$1:S$23,2,FALSE),0)</f>
        <v>0</v>
      </c>
      <c r="H2151" s="5">
        <f>VLOOKUP(C2151,'[1]7、重新确认支持的项目列表'!$C:$E,3,FALSE)</f>
        <v>2736.5952000000002</v>
      </c>
      <c r="I2151" s="13">
        <v>12800</v>
      </c>
      <c r="J2151" s="17">
        <v>10000</v>
      </c>
      <c r="K2151" s="17">
        <v>12800</v>
      </c>
      <c r="L2151" s="23">
        <v>10000</v>
      </c>
    </row>
    <row r="2152" spans="1:12" ht="24">
      <c r="A2152" s="5">
        <v>2148</v>
      </c>
      <c r="B2152" s="6" t="s">
        <v>649</v>
      </c>
      <c r="C2152" s="7" t="s">
        <v>1545</v>
      </c>
      <c r="D2152" s="7" t="s">
        <v>270</v>
      </c>
      <c r="E2152" s="5" t="s">
        <v>611</v>
      </c>
      <c r="F2152" s="5" t="str">
        <f>VLOOKUP(C2152,'[1]7、重新确认支持的项目列表'!$C:$E,2,FALSE)</f>
        <v>4401963DU8</v>
      </c>
      <c r="G2152" s="5">
        <f>IFERROR(VLOOKUP(C2152,'[2]企业经营情况表（市场监管局）'!R$1:S$23,2,FALSE),0)</f>
        <v>0</v>
      </c>
      <c r="H2152" s="5">
        <f>VLOOKUP(C2152,'[1]7、重新确认支持的项目列表'!$C:$E,3,FALSE)</f>
        <v>2736.5952000000002</v>
      </c>
      <c r="I2152" s="13">
        <v>12800</v>
      </c>
      <c r="J2152" s="17">
        <v>10000</v>
      </c>
      <c r="K2152" s="17">
        <v>12800</v>
      </c>
      <c r="L2152" s="23">
        <v>10000</v>
      </c>
    </row>
    <row r="2153" spans="1:12" ht="24">
      <c r="A2153" s="5">
        <v>2149</v>
      </c>
      <c r="B2153" s="6" t="s">
        <v>624</v>
      </c>
      <c r="C2153" s="7" t="s">
        <v>1546</v>
      </c>
      <c r="D2153" s="7" t="s">
        <v>270</v>
      </c>
      <c r="E2153" s="5" t="s">
        <v>611</v>
      </c>
      <c r="F2153" s="5" t="str">
        <f>VLOOKUP(C2153,'[1]7、重新确认支持的项目列表'!$C:$E,2,FALSE)</f>
        <v>4401960Q75</v>
      </c>
      <c r="G2153" s="5">
        <f>IFERROR(VLOOKUP(C2153,'[2]企业经营情况表（市场监管局）'!R$1:S$23,2,FALSE),0)</f>
        <v>0</v>
      </c>
      <c r="H2153" s="5">
        <f>VLOOKUP(C2153,'[1]7、重新确认支持的项目列表'!$C:$E,3,FALSE)</f>
        <v>4.7115999999999998</v>
      </c>
      <c r="I2153" s="13">
        <v>12800</v>
      </c>
      <c r="J2153" s="17">
        <v>10000</v>
      </c>
      <c r="K2153" s="17">
        <v>12800</v>
      </c>
      <c r="L2153" s="23">
        <v>10000</v>
      </c>
    </row>
    <row r="2154" spans="1:12" ht="24">
      <c r="A2154" s="5">
        <v>2150</v>
      </c>
      <c r="B2154" s="6" t="s">
        <v>655</v>
      </c>
      <c r="C2154" s="7" t="s">
        <v>1546</v>
      </c>
      <c r="D2154" s="7" t="s">
        <v>270</v>
      </c>
      <c r="E2154" s="5" t="s">
        <v>611</v>
      </c>
      <c r="F2154" s="5" t="str">
        <f>VLOOKUP(C2154,'[1]7、重新确认支持的项目列表'!$C:$E,2,FALSE)</f>
        <v>4401960Q75</v>
      </c>
      <c r="G2154" s="5">
        <f>IFERROR(VLOOKUP(C2154,'[2]企业经营情况表（市场监管局）'!R$1:S$23,2,FALSE),0)</f>
        <v>0</v>
      </c>
      <c r="H2154" s="5">
        <f>VLOOKUP(C2154,'[1]7、重新确认支持的项目列表'!$C:$E,3,FALSE)</f>
        <v>4.7115999999999998</v>
      </c>
      <c r="I2154" s="13">
        <v>12800</v>
      </c>
      <c r="J2154" s="17">
        <v>10000</v>
      </c>
      <c r="K2154" s="17">
        <v>12800</v>
      </c>
      <c r="L2154" s="23">
        <v>10000</v>
      </c>
    </row>
    <row r="2155" spans="1:12" ht="24">
      <c r="A2155" s="5">
        <v>2151</v>
      </c>
      <c r="B2155" s="6" t="s">
        <v>615</v>
      </c>
      <c r="C2155" s="7" t="s">
        <v>1547</v>
      </c>
      <c r="D2155" s="7" t="s">
        <v>270</v>
      </c>
      <c r="E2155" s="5" t="s">
        <v>611</v>
      </c>
      <c r="F2155" s="5" t="str">
        <f>VLOOKUP(C2155,'[1]7、重新确认支持的项目列表'!$C:$E,2,FALSE)</f>
        <v>4401960Q5R</v>
      </c>
      <c r="G2155" s="5">
        <f>IFERROR(VLOOKUP(C2155,'[2]企业经营情况表（市场监管局）'!R$1:S$23,2,FALSE),0)</f>
        <v>0</v>
      </c>
      <c r="H2155" s="5">
        <f>VLOOKUP(C2155,'[1]7、重新确认支持的项目列表'!$C:$E,3,FALSE)</f>
        <v>0</v>
      </c>
      <c r="I2155" s="13">
        <v>12800</v>
      </c>
      <c r="J2155" s="17">
        <v>10000</v>
      </c>
      <c r="K2155" s="17">
        <v>12800</v>
      </c>
      <c r="L2155" s="23">
        <v>10000</v>
      </c>
    </row>
    <row r="2156" spans="1:12" ht="24">
      <c r="A2156" s="5">
        <v>2152</v>
      </c>
      <c r="B2156" s="6" t="s">
        <v>627</v>
      </c>
      <c r="C2156" s="7" t="s">
        <v>1548</v>
      </c>
      <c r="D2156" s="7" t="s">
        <v>270</v>
      </c>
      <c r="E2156" s="5" t="s">
        <v>611</v>
      </c>
      <c r="F2156" s="5" t="str">
        <f>VLOOKUP(C2156,'[1]7、重新确认支持的项目列表'!$C:$E,2,FALSE)</f>
        <v>4401960PNK</v>
      </c>
      <c r="G2156" s="5">
        <f>IFERROR(VLOOKUP(C2156,'[2]企业经营情况表（市场监管局）'!R$1:S$23,2,FALSE),0)</f>
        <v>0</v>
      </c>
      <c r="H2156" s="5">
        <f>VLOOKUP(C2156,'[1]7、重新确认支持的项目列表'!$C:$E,3,FALSE)</f>
        <v>0</v>
      </c>
      <c r="I2156" s="13">
        <v>12800</v>
      </c>
      <c r="J2156" s="17">
        <v>10000</v>
      </c>
      <c r="K2156" s="17">
        <v>12800</v>
      </c>
      <c r="L2156" s="23">
        <v>10000</v>
      </c>
    </row>
    <row r="2157" spans="1:12" ht="24">
      <c r="A2157" s="5">
        <v>2153</v>
      </c>
      <c r="B2157" s="6" t="s">
        <v>624</v>
      </c>
      <c r="C2157" s="7" t="s">
        <v>1549</v>
      </c>
      <c r="D2157" s="7" t="s">
        <v>270</v>
      </c>
      <c r="E2157" s="5" t="s">
        <v>611</v>
      </c>
      <c r="F2157" s="5" t="str">
        <f>VLOOKUP(C2157,'[1]7、重新确认支持的项目列表'!$C:$E,2,FALSE)</f>
        <v>4401960QKZ</v>
      </c>
      <c r="G2157" s="5">
        <f>IFERROR(VLOOKUP(C2157,'[2]企业经营情况表（市场监管局）'!R$1:S$23,2,FALSE),0)</f>
        <v>0</v>
      </c>
      <c r="H2157" s="5">
        <f>VLOOKUP(C2157,'[1]7、重新确认支持的项目列表'!$C:$E,3,FALSE)</f>
        <v>3.7706</v>
      </c>
      <c r="I2157" s="13">
        <v>12800</v>
      </c>
      <c r="J2157" s="17">
        <v>10000</v>
      </c>
      <c r="K2157" s="17">
        <v>12800</v>
      </c>
      <c r="L2157" s="23">
        <v>10000</v>
      </c>
    </row>
    <row r="2158" spans="1:12" ht="24">
      <c r="A2158" s="5">
        <v>2154</v>
      </c>
      <c r="B2158" s="6" t="s">
        <v>618</v>
      </c>
      <c r="C2158" s="7" t="s">
        <v>1549</v>
      </c>
      <c r="D2158" s="7" t="s">
        <v>270</v>
      </c>
      <c r="E2158" s="5" t="s">
        <v>611</v>
      </c>
      <c r="F2158" s="5" t="str">
        <f>VLOOKUP(C2158,'[1]7、重新确认支持的项目列表'!$C:$E,2,FALSE)</f>
        <v>4401960QKZ</v>
      </c>
      <c r="G2158" s="5">
        <f>IFERROR(VLOOKUP(C2158,'[2]企业经营情况表（市场监管局）'!R$1:S$23,2,FALSE),0)</f>
        <v>0</v>
      </c>
      <c r="H2158" s="5">
        <f>VLOOKUP(C2158,'[1]7、重新确认支持的项目列表'!$C:$E,3,FALSE)</f>
        <v>3.7706</v>
      </c>
      <c r="I2158" s="13">
        <v>12800</v>
      </c>
      <c r="J2158" s="17">
        <v>10000</v>
      </c>
      <c r="K2158" s="17">
        <v>12800</v>
      </c>
      <c r="L2158" s="23">
        <v>10000</v>
      </c>
    </row>
    <row r="2159" spans="1:12" ht="24">
      <c r="A2159" s="5">
        <v>2155</v>
      </c>
      <c r="B2159" s="6" t="s">
        <v>663</v>
      </c>
      <c r="C2159" s="7" t="s">
        <v>1550</v>
      </c>
      <c r="D2159" s="7" t="s">
        <v>270</v>
      </c>
      <c r="E2159" s="5" t="s">
        <v>611</v>
      </c>
      <c r="F2159" s="5">
        <f>VLOOKUP(C2159,'[1]7、重新确认支持的项目列表'!$C:$E,2,FALSE)</f>
        <v>4451966288</v>
      </c>
      <c r="G2159" s="5">
        <f>IFERROR(VLOOKUP(C2159,'[2]企业经营情况表（市场监管局）'!R$1:S$23,2,FALSE),0)</f>
        <v>0</v>
      </c>
      <c r="H2159" s="5">
        <f>VLOOKUP(C2159,'[1]7、重新确认支持的项目列表'!$C:$E,3,FALSE)</f>
        <v>58.612200000000001</v>
      </c>
      <c r="I2159" s="13">
        <v>31800</v>
      </c>
      <c r="J2159" s="17">
        <v>10000</v>
      </c>
      <c r="K2159" s="17">
        <v>28800</v>
      </c>
      <c r="L2159" s="23">
        <v>10000</v>
      </c>
    </row>
    <row r="2160" spans="1:12" ht="24">
      <c r="A2160" s="5">
        <v>2156</v>
      </c>
      <c r="B2160" s="6" t="s">
        <v>649</v>
      </c>
      <c r="C2160" s="7" t="s">
        <v>1551</v>
      </c>
      <c r="D2160" s="7" t="s">
        <v>270</v>
      </c>
      <c r="E2160" s="5" t="s">
        <v>611</v>
      </c>
      <c r="F2160" s="5" t="str">
        <f>VLOOKUP(C2160,'[1]7、重新确认支持的项目列表'!$C:$E,2,FALSE)</f>
        <v>4401960NNF</v>
      </c>
      <c r="G2160" s="5">
        <f>IFERROR(VLOOKUP(C2160,'[2]企业经营情况表（市场监管局）'!R$1:S$23,2,FALSE),0)</f>
        <v>0</v>
      </c>
      <c r="H2160" s="5">
        <f>VLOOKUP(C2160,'[1]7、重新确认支持的项目列表'!$C:$E,3,FALSE)</f>
        <v>0.27189999999999998</v>
      </c>
      <c r="I2160" s="13">
        <v>12800</v>
      </c>
      <c r="J2160" s="17">
        <v>10000</v>
      </c>
      <c r="K2160" s="17">
        <v>12800</v>
      </c>
      <c r="L2160" s="23">
        <v>10000</v>
      </c>
    </row>
    <row r="2161" spans="1:12" ht="24">
      <c r="A2161" s="5">
        <v>2157</v>
      </c>
      <c r="B2161" s="6" t="s">
        <v>627</v>
      </c>
      <c r="C2161" s="7" t="s">
        <v>1552</v>
      </c>
      <c r="D2161" s="7" t="s">
        <v>270</v>
      </c>
      <c r="E2161" s="5" t="s">
        <v>611</v>
      </c>
      <c r="F2161" s="5" t="str">
        <f>VLOOKUP(C2161,'[1]7、重新确认支持的项目列表'!$C:$E,2,FALSE)</f>
        <v>4401960EXX</v>
      </c>
      <c r="G2161" s="5">
        <f>IFERROR(VLOOKUP(C2161,'[2]企业经营情况表（市场监管局）'!R$1:S$23,2,FALSE),0)</f>
        <v>0</v>
      </c>
      <c r="H2161" s="5">
        <f>VLOOKUP(C2161,'[1]7、重新确认支持的项目列表'!$C:$E,3,FALSE)</f>
        <v>6.5274000000000001</v>
      </c>
      <c r="I2161" s="13">
        <v>12800</v>
      </c>
      <c r="J2161" s="17">
        <v>10000</v>
      </c>
      <c r="K2161" s="17">
        <v>12800</v>
      </c>
      <c r="L2161" s="23">
        <v>10000</v>
      </c>
    </row>
    <row r="2162" spans="1:12" ht="24">
      <c r="A2162" s="5">
        <v>2158</v>
      </c>
      <c r="B2162" s="6" t="s">
        <v>615</v>
      </c>
      <c r="C2162" s="7" t="s">
        <v>1552</v>
      </c>
      <c r="D2162" s="7" t="s">
        <v>270</v>
      </c>
      <c r="E2162" s="5" t="s">
        <v>611</v>
      </c>
      <c r="F2162" s="5" t="str">
        <f>VLOOKUP(C2162,'[1]7、重新确认支持的项目列表'!$C:$E,2,FALSE)</f>
        <v>4401960EXX</v>
      </c>
      <c r="G2162" s="5">
        <f>IFERROR(VLOOKUP(C2162,'[2]企业经营情况表（市场监管局）'!R$1:S$23,2,FALSE),0)</f>
        <v>0</v>
      </c>
      <c r="H2162" s="5">
        <f>VLOOKUP(C2162,'[1]7、重新确认支持的项目列表'!$C:$E,3,FALSE)</f>
        <v>6.5274000000000001</v>
      </c>
      <c r="I2162" s="13">
        <v>12800</v>
      </c>
      <c r="J2162" s="17">
        <v>10000</v>
      </c>
      <c r="K2162" s="17">
        <v>12800</v>
      </c>
      <c r="L2162" s="23">
        <v>10000</v>
      </c>
    </row>
    <row r="2163" spans="1:12" ht="24">
      <c r="A2163" s="5">
        <v>2159</v>
      </c>
      <c r="B2163" s="6" t="s">
        <v>615</v>
      </c>
      <c r="C2163" s="7" t="s">
        <v>1553</v>
      </c>
      <c r="D2163" s="7" t="s">
        <v>270</v>
      </c>
      <c r="E2163" s="5" t="s">
        <v>611</v>
      </c>
      <c r="F2163" s="5" t="str">
        <f>VLOOKUP(C2163,'[1]7、重新确认支持的项目列表'!$C:$E,2,FALSE)</f>
        <v>4401960CH8</v>
      </c>
      <c r="G2163" s="5">
        <f>IFERROR(VLOOKUP(C2163,'[2]企业经营情况表（市场监管局）'!R$1:S$23,2,FALSE),0)</f>
        <v>0</v>
      </c>
      <c r="H2163" s="5">
        <f>VLOOKUP(C2163,'[1]7、重新确认支持的项目列表'!$C:$E,3,FALSE)</f>
        <v>0</v>
      </c>
      <c r="I2163" s="13">
        <v>12800</v>
      </c>
      <c r="J2163" s="17">
        <v>10000</v>
      </c>
      <c r="K2163" s="17">
        <v>12800</v>
      </c>
      <c r="L2163" s="23">
        <v>10000</v>
      </c>
    </row>
    <row r="2164" spans="1:12" ht="24">
      <c r="A2164" s="5">
        <v>2160</v>
      </c>
      <c r="B2164" s="6" t="s">
        <v>624</v>
      </c>
      <c r="C2164" s="7" t="s">
        <v>1554</v>
      </c>
      <c r="D2164" s="7" t="s">
        <v>270</v>
      </c>
      <c r="E2164" s="5" t="s">
        <v>611</v>
      </c>
      <c r="F2164" s="5" t="str">
        <f>VLOOKUP(C2164,'[1]7、重新确认支持的项目列表'!$C:$E,2,FALSE)</f>
        <v>4401960FND</v>
      </c>
      <c r="G2164" s="5">
        <f>IFERROR(VLOOKUP(C2164,'[2]企业经营情况表（市场监管局）'!R$1:S$23,2,FALSE),0)</f>
        <v>0</v>
      </c>
      <c r="H2164" s="5">
        <f>VLOOKUP(C2164,'[1]7、重新确认支持的项目列表'!$C:$E,3,FALSE)</f>
        <v>0</v>
      </c>
      <c r="I2164" s="13">
        <v>12800</v>
      </c>
      <c r="J2164" s="17">
        <v>10000</v>
      </c>
      <c r="K2164" s="17">
        <v>12800</v>
      </c>
      <c r="L2164" s="23">
        <v>10000</v>
      </c>
    </row>
    <row r="2165" spans="1:12" ht="24">
      <c r="A2165" s="5">
        <v>2161</v>
      </c>
      <c r="B2165" s="6" t="s">
        <v>624</v>
      </c>
      <c r="C2165" s="7" t="s">
        <v>1555</v>
      </c>
      <c r="D2165" s="7" t="s">
        <v>270</v>
      </c>
      <c r="E2165" s="5" t="s">
        <v>611</v>
      </c>
      <c r="F2165" s="5" t="str">
        <f>VLOOKUP(C2165,'[1]7、重新确认支持的项目列表'!$C:$E,2,FALSE)</f>
        <v>4401960AGE</v>
      </c>
      <c r="G2165" s="5">
        <f>IFERROR(VLOOKUP(C2165,'[2]企业经营情况表（市场监管局）'!R$1:S$23,2,FALSE),0)</f>
        <v>0</v>
      </c>
      <c r="H2165" s="5">
        <f>VLOOKUP(C2165,'[1]7、重新确认支持的项目列表'!$C:$E,3,FALSE)</f>
        <v>0</v>
      </c>
      <c r="I2165" s="13">
        <v>12800</v>
      </c>
      <c r="J2165" s="17">
        <v>10000</v>
      </c>
      <c r="K2165" s="17">
        <v>12800</v>
      </c>
      <c r="L2165" s="23">
        <v>10000</v>
      </c>
    </row>
    <row r="2166" spans="1:12" ht="24">
      <c r="A2166" s="5">
        <v>2162</v>
      </c>
      <c r="B2166" s="6" t="s">
        <v>785</v>
      </c>
      <c r="C2166" s="7" t="s">
        <v>1556</v>
      </c>
      <c r="D2166" s="7" t="s">
        <v>270</v>
      </c>
      <c r="E2166" s="5" t="s">
        <v>611</v>
      </c>
      <c r="F2166" s="5" t="str">
        <f>VLOOKUP(C2166,'[1]7、重新确认支持的项目列表'!$C:$E,2,FALSE)</f>
        <v>4401960H76</v>
      </c>
      <c r="G2166" s="5">
        <f>IFERROR(VLOOKUP(C2166,'[2]企业经营情况表（市场监管局）'!R$1:S$23,2,FALSE),0)</f>
        <v>0</v>
      </c>
      <c r="H2166" s="5">
        <f>VLOOKUP(C2166,'[1]7、重新确认支持的项目列表'!$C:$E,3,FALSE)</f>
        <v>72.022099999999995</v>
      </c>
      <c r="I2166" s="13">
        <v>12800</v>
      </c>
      <c r="J2166" s="17">
        <v>10000</v>
      </c>
      <c r="K2166" s="17">
        <v>12800</v>
      </c>
      <c r="L2166" s="23">
        <v>10000</v>
      </c>
    </row>
    <row r="2167" spans="1:12" ht="24">
      <c r="A2167" s="5">
        <v>2163</v>
      </c>
      <c r="B2167" s="6" t="s">
        <v>622</v>
      </c>
      <c r="C2167" s="7" t="s">
        <v>1556</v>
      </c>
      <c r="D2167" s="7" t="s">
        <v>270</v>
      </c>
      <c r="E2167" s="5" t="s">
        <v>611</v>
      </c>
      <c r="F2167" s="5" t="str">
        <f>VLOOKUP(C2167,'[1]7、重新确认支持的项目列表'!$C:$E,2,FALSE)</f>
        <v>4401960H76</v>
      </c>
      <c r="G2167" s="5">
        <f>IFERROR(VLOOKUP(C2167,'[2]企业经营情况表（市场监管局）'!R$1:S$23,2,FALSE),0)</f>
        <v>0</v>
      </c>
      <c r="H2167" s="5">
        <f>VLOOKUP(C2167,'[1]7、重新确认支持的项目列表'!$C:$E,3,FALSE)</f>
        <v>72.022099999999995</v>
      </c>
      <c r="I2167" s="13">
        <v>12800</v>
      </c>
      <c r="J2167" s="17">
        <v>10000</v>
      </c>
      <c r="K2167" s="17">
        <v>12800</v>
      </c>
      <c r="L2167" s="23">
        <v>10000</v>
      </c>
    </row>
    <row r="2168" spans="1:12" ht="24">
      <c r="A2168" s="5">
        <v>2164</v>
      </c>
      <c r="B2168" s="6" t="s">
        <v>624</v>
      </c>
      <c r="C2168" s="7" t="s">
        <v>1557</v>
      </c>
      <c r="D2168" s="7" t="s">
        <v>270</v>
      </c>
      <c r="E2168" s="5" t="s">
        <v>611</v>
      </c>
      <c r="F2168" s="5" t="str">
        <f>VLOOKUP(C2168,'[1]7、重新确认支持的项目列表'!$C:$E,2,FALSE)</f>
        <v>无海关代码</v>
      </c>
      <c r="G2168" s="5">
        <f>IFERROR(VLOOKUP(C2168,'[2]企业经营情况表（市场监管局）'!R$1:S$23,2,FALSE),0)</f>
        <v>0</v>
      </c>
      <c r="H2168" s="5">
        <f>VLOOKUP(C2168,'[1]7、重新确认支持的项目列表'!$C:$E,3,FALSE)</f>
        <v>0</v>
      </c>
      <c r="I2168" s="13">
        <v>12800</v>
      </c>
      <c r="J2168" s="17">
        <v>10000</v>
      </c>
      <c r="K2168" s="17">
        <v>12800</v>
      </c>
      <c r="L2168" s="23">
        <v>10000</v>
      </c>
    </row>
    <row r="2169" spans="1:12" ht="24">
      <c r="A2169" s="5">
        <v>2165</v>
      </c>
      <c r="B2169" s="6" t="s">
        <v>618</v>
      </c>
      <c r="C2169" s="7" t="s">
        <v>1558</v>
      </c>
      <c r="D2169" s="7" t="s">
        <v>270</v>
      </c>
      <c r="E2169" s="5" t="s">
        <v>611</v>
      </c>
      <c r="F2169" s="5" t="str">
        <f>VLOOKUP(C2169,'[1]7、重新确认支持的项目列表'!$C:$E,2,FALSE)</f>
        <v>4401963CZH</v>
      </c>
      <c r="G2169" s="5">
        <f>IFERROR(VLOOKUP(C2169,'[2]企业经营情况表（市场监管局）'!R$1:S$23,2,FALSE),0)</f>
        <v>0</v>
      </c>
      <c r="H2169" s="5">
        <f>VLOOKUP(C2169,'[1]7、重新确认支持的项目列表'!$C:$E,3,FALSE)</f>
        <v>646.38490000000002</v>
      </c>
      <c r="I2169" s="13">
        <v>12800</v>
      </c>
      <c r="J2169" s="17">
        <v>10000</v>
      </c>
      <c r="K2169" s="17">
        <v>12800</v>
      </c>
      <c r="L2169" s="23">
        <v>10000</v>
      </c>
    </row>
    <row r="2170" spans="1:12" ht="24">
      <c r="A2170" s="5">
        <v>2166</v>
      </c>
      <c r="B2170" s="6" t="s">
        <v>649</v>
      </c>
      <c r="C2170" s="7" t="s">
        <v>1558</v>
      </c>
      <c r="D2170" s="7" t="s">
        <v>270</v>
      </c>
      <c r="E2170" s="5" t="s">
        <v>611</v>
      </c>
      <c r="F2170" s="5" t="str">
        <f>VLOOKUP(C2170,'[1]7、重新确认支持的项目列表'!$C:$E,2,FALSE)</f>
        <v>4401963CZH</v>
      </c>
      <c r="G2170" s="5">
        <f>IFERROR(VLOOKUP(C2170,'[2]企业经营情况表（市场监管局）'!R$1:S$23,2,FALSE),0)</f>
        <v>0</v>
      </c>
      <c r="H2170" s="5">
        <f>VLOOKUP(C2170,'[1]7、重新确认支持的项目列表'!$C:$E,3,FALSE)</f>
        <v>646.38490000000002</v>
      </c>
      <c r="I2170" s="13">
        <v>12800</v>
      </c>
      <c r="J2170" s="17">
        <v>10000</v>
      </c>
      <c r="K2170" s="17">
        <v>12800</v>
      </c>
      <c r="L2170" s="23">
        <v>10000</v>
      </c>
    </row>
    <row r="2171" spans="1:12" ht="24">
      <c r="A2171" s="5">
        <v>2167</v>
      </c>
      <c r="B2171" s="6" t="s">
        <v>624</v>
      </c>
      <c r="C2171" s="7" t="s">
        <v>1559</v>
      </c>
      <c r="D2171" s="7" t="s">
        <v>270</v>
      </c>
      <c r="E2171" s="5" t="s">
        <v>611</v>
      </c>
      <c r="F2171" s="5" t="str">
        <f>VLOOKUP(C2171,'[1]7、重新确认支持的项目列表'!$C:$E,2,FALSE)</f>
        <v>无海关代码</v>
      </c>
      <c r="G2171" s="5">
        <f>IFERROR(VLOOKUP(C2171,'[2]企业经营情况表（市场监管局）'!R$1:S$23,2,FALSE),0)</f>
        <v>0</v>
      </c>
      <c r="H2171" s="5">
        <f>VLOOKUP(C2171,'[1]7、重新确认支持的项目列表'!$C:$E,3,FALSE)</f>
        <v>0</v>
      </c>
      <c r="I2171" s="13">
        <v>12800</v>
      </c>
      <c r="J2171" s="17">
        <v>10000</v>
      </c>
      <c r="K2171" s="17">
        <v>12800</v>
      </c>
      <c r="L2171" s="23">
        <v>10000</v>
      </c>
    </row>
    <row r="2172" spans="1:12" ht="24">
      <c r="A2172" s="5">
        <v>2168</v>
      </c>
      <c r="B2172" s="6" t="s">
        <v>615</v>
      </c>
      <c r="C2172" s="7" t="s">
        <v>1560</v>
      </c>
      <c r="D2172" s="7" t="s">
        <v>270</v>
      </c>
      <c r="E2172" s="5" t="s">
        <v>611</v>
      </c>
      <c r="F2172" s="5" t="str">
        <f>VLOOKUP(C2172,'[1]7、重新确认支持的项目列表'!$C:$E,2,FALSE)</f>
        <v>无海关代码</v>
      </c>
      <c r="G2172" s="5">
        <f>IFERROR(VLOOKUP(C2172,'[2]企业经营情况表（市场监管局）'!R$1:S$23,2,FALSE),0)</f>
        <v>0</v>
      </c>
      <c r="H2172" s="5">
        <f>VLOOKUP(C2172,'[1]7、重新确认支持的项目列表'!$C:$E,3,FALSE)</f>
        <v>0</v>
      </c>
      <c r="I2172" s="13">
        <v>12800</v>
      </c>
      <c r="J2172" s="17">
        <v>10000</v>
      </c>
      <c r="K2172" s="17">
        <v>12800</v>
      </c>
      <c r="L2172" s="23">
        <v>10000</v>
      </c>
    </row>
    <row r="2173" spans="1:12" ht="24">
      <c r="A2173" s="5">
        <v>2169</v>
      </c>
      <c r="B2173" s="6" t="s">
        <v>613</v>
      </c>
      <c r="C2173" s="7" t="s">
        <v>1561</v>
      </c>
      <c r="D2173" s="7" t="s">
        <v>270</v>
      </c>
      <c r="E2173" s="5" t="s">
        <v>611</v>
      </c>
      <c r="F2173" s="5" t="str">
        <f>VLOOKUP(C2173,'[1]7、重新确认支持的项目列表'!$C:$E,2,FALSE)</f>
        <v>无海关代码</v>
      </c>
      <c r="G2173" s="5">
        <f>IFERROR(VLOOKUP(C2173,'[2]企业经营情况表（市场监管局）'!R$1:S$23,2,FALSE),0)</f>
        <v>0</v>
      </c>
      <c r="H2173" s="5">
        <f>VLOOKUP(C2173,'[1]7、重新确认支持的项目列表'!$C:$E,3,FALSE)</f>
        <v>0</v>
      </c>
      <c r="I2173" s="13">
        <v>12800</v>
      </c>
      <c r="J2173" s="17">
        <v>10000</v>
      </c>
      <c r="K2173" s="17">
        <v>12800</v>
      </c>
      <c r="L2173" s="23">
        <v>10000</v>
      </c>
    </row>
    <row r="2174" spans="1:12" ht="24">
      <c r="A2174" s="5">
        <v>2170</v>
      </c>
      <c r="B2174" s="6" t="s">
        <v>615</v>
      </c>
      <c r="C2174" s="7" t="s">
        <v>1562</v>
      </c>
      <c r="D2174" s="7" t="s">
        <v>270</v>
      </c>
      <c r="E2174" s="5" t="s">
        <v>611</v>
      </c>
      <c r="F2174" s="5">
        <f>VLOOKUP(C2174,'[1]7、重新确认支持的项目列表'!$C:$E,2,FALSE)</f>
        <v>4401943817</v>
      </c>
      <c r="G2174" s="5">
        <f>IFERROR(VLOOKUP(C2174,'[2]企业经营情况表（市场监管局）'!R$1:S$23,2,FALSE),0)</f>
        <v>0</v>
      </c>
      <c r="H2174" s="5">
        <f>VLOOKUP(C2174,'[1]7、重新确认支持的项目列表'!$C:$E,3,FALSE)</f>
        <v>745.33040000000005</v>
      </c>
      <c r="I2174" s="13">
        <v>12800</v>
      </c>
      <c r="J2174" s="17">
        <v>10000</v>
      </c>
      <c r="K2174" s="17">
        <v>12800</v>
      </c>
      <c r="L2174" s="23">
        <v>10000</v>
      </c>
    </row>
    <row r="2175" spans="1:12">
      <c r="A2175" s="5">
        <v>2171</v>
      </c>
      <c r="B2175" s="6" t="s">
        <v>665</v>
      </c>
      <c r="C2175" s="7" t="s">
        <v>1562</v>
      </c>
      <c r="D2175" s="7" t="s">
        <v>270</v>
      </c>
      <c r="E2175" s="5" t="s">
        <v>611</v>
      </c>
      <c r="F2175" s="5">
        <f>VLOOKUP(C2175,'[1]7、重新确认支持的项目列表'!$C:$E,2,FALSE)</f>
        <v>4401943817</v>
      </c>
      <c r="G2175" s="5">
        <f>IFERROR(VLOOKUP(C2175,'[2]企业经营情况表（市场监管局）'!R$1:S$23,2,FALSE),0)</f>
        <v>0</v>
      </c>
      <c r="H2175" s="5">
        <f>VLOOKUP(C2175,'[1]7、重新确认支持的项目列表'!$C:$E,3,FALSE)</f>
        <v>745.33040000000005</v>
      </c>
      <c r="I2175" s="13">
        <v>12800</v>
      </c>
      <c r="J2175" s="17">
        <v>10000</v>
      </c>
      <c r="K2175" s="17">
        <v>12800</v>
      </c>
      <c r="L2175" s="23">
        <v>10000</v>
      </c>
    </row>
    <row r="2176" spans="1:12">
      <c r="A2176" s="5">
        <v>2172</v>
      </c>
      <c r="B2176" s="6" t="s">
        <v>624</v>
      </c>
      <c r="C2176" s="7" t="s">
        <v>1562</v>
      </c>
      <c r="D2176" s="7" t="s">
        <v>270</v>
      </c>
      <c r="E2176" s="5" t="s">
        <v>611</v>
      </c>
      <c r="F2176" s="5">
        <f>VLOOKUP(C2176,'[1]7、重新确认支持的项目列表'!$C:$E,2,FALSE)</f>
        <v>4401943817</v>
      </c>
      <c r="G2176" s="5">
        <f>IFERROR(VLOOKUP(C2176,'[2]企业经营情况表（市场监管局）'!R$1:S$23,2,FALSE),0)</f>
        <v>0</v>
      </c>
      <c r="H2176" s="5">
        <f>VLOOKUP(C2176,'[1]7、重新确认支持的项目列表'!$C:$E,3,FALSE)</f>
        <v>745.33040000000005</v>
      </c>
      <c r="I2176" s="13">
        <v>12800</v>
      </c>
      <c r="J2176" s="17">
        <v>10000</v>
      </c>
      <c r="K2176" s="17">
        <v>12800</v>
      </c>
      <c r="L2176" s="23">
        <v>10000</v>
      </c>
    </row>
    <row r="2177" spans="1:12" ht="24">
      <c r="A2177" s="5">
        <v>2173</v>
      </c>
      <c r="B2177" s="6" t="s">
        <v>649</v>
      </c>
      <c r="C2177" s="7" t="s">
        <v>1562</v>
      </c>
      <c r="D2177" s="7" t="s">
        <v>270</v>
      </c>
      <c r="E2177" s="5" t="s">
        <v>611</v>
      </c>
      <c r="F2177" s="5">
        <f>VLOOKUP(C2177,'[1]7、重新确认支持的项目列表'!$C:$E,2,FALSE)</f>
        <v>4401943817</v>
      </c>
      <c r="G2177" s="5">
        <f>IFERROR(VLOOKUP(C2177,'[2]企业经营情况表（市场监管局）'!R$1:S$23,2,FALSE),0)</f>
        <v>0</v>
      </c>
      <c r="H2177" s="5">
        <f>VLOOKUP(C2177,'[1]7、重新确认支持的项目列表'!$C:$E,3,FALSE)</f>
        <v>745.33040000000005</v>
      </c>
      <c r="I2177" s="13">
        <v>12800</v>
      </c>
      <c r="J2177" s="17">
        <v>10000</v>
      </c>
      <c r="K2177" s="17">
        <v>12800</v>
      </c>
      <c r="L2177" s="23">
        <v>10000</v>
      </c>
    </row>
    <row r="2178" spans="1:12" ht="24">
      <c r="A2178" s="5">
        <v>2174</v>
      </c>
      <c r="B2178" s="6" t="s">
        <v>670</v>
      </c>
      <c r="C2178" s="7" t="s">
        <v>1563</v>
      </c>
      <c r="D2178" s="7" t="s">
        <v>270</v>
      </c>
      <c r="E2178" s="5" t="s">
        <v>611</v>
      </c>
      <c r="F2178" s="5" t="str">
        <f>VLOOKUP(C2178,'[1]7、重新确认支持的项目列表'!$C:$E,2,FALSE)</f>
        <v>无海关代码</v>
      </c>
      <c r="G2178" s="5">
        <f>IFERROR(VLOOKUP(C2178,'[2]企业经营情况表（市场监管局）'!R$1:S$23,2,FALSE),0)</f>
        <v>0</v>
      </c>
      <c r="H2178" s="5">
        <f>VLOOKUP(C2178,'[1]7、重新确认支持的项目列表'!$C:$E,3,FALSE)</f>
        <v>0</v>
      </c>
      <c r="I2178" s="13">
        <v>32800</v>
      </c>
      <c r="J2178" s="17">
        <v>10000</v>
      </c>
      <c r="K2178" s="17">
        <v>29800</v>
      </c>
      <c r="L2178" s="23">
        <v>10000</v>
      </c>
    </row>
    <row r="2179" spans="1:12" ht="24">
      <c r="A2179" s="5">
        <v>2175</v>
      </c>
      <c r="B2179" s="6" t="s">
        <v>670</v>
      </c>
      <c r="C2179" s="7" t="s">
        <v>1564</v>
      </c>
      <c r="D2179" s="7" t="s">
        <v>270</v>
      </c>
      <c r="E2179" s="5" t="s">
        <v>611</v>
      </c>
      <c r="F2179" s="5" t="str">
        <f>VLOOKUP(C2179,'[1]7、重新确认支持的项目列表'!$C:$E,2,FALSE)</f>
        <v>4401960BCK</v>
      </c>
      <c r="G2179" s="5">
        <f>IFERROR(VLOOKUP(C2179,'[2]企业经营情况表（市场监管局）'!R$1:S$23,2,FALSE),0)</f>
        <v>0</v>
      </c>
      <c r="H2179" s="5">
        <f>VLOOKUP(C2179,'[1]7、重新确认支持的项目列表'!$C:$E,3,FALSE)</f>
        <v>6.0400000000000002E-2</v>
      </c>
      <c r="I2179" s="13">
        <v>33800</v>
      </c>
      <c r="J2179" s="17">
        <v>10000</v>
      </c>
      <c r="K2179" s="17">
        <v>30800</v>
      </c>
      <c r="L2179" s="23">
        <v>10000</v>
      </c>
    </row>
    <row r="2180" spans="1:12" ht="24">
      <c r="A2180" s="5">
        <v>2176</v>
      </c>
      <c r="B2180" s="6" t="s">
        <v>663</v>
      </c>
      <c r="C2180" s="7" t="s">
        <v>1564</v>
      </c>
      <c r="D2180" s="7" t="s">
        <v>270</v>
      </c>
      <c r="E2180" s="5" t="s">
        <v>611</v>
      </c>
      <c r="F2180" s="5" t="str">
        <f>VLOOKUP(C2180,'[1]7、重新确认支持的项目列表'!$C:$E,2,FALSE)</f>
        <v>4401960BCK</v>
      </c>
      <c r="G2180" s="5">
        <f>IFERROR(VLOOKUP(C2180,'[2]企业经营情况表（市场监管局）'!R$1:S$23,2,FALSE),0)</f>
        <v>0</v>
      </c>
      <c r="H2180" s="5">
        <f>VLOOKUP(C2180,'[1]7、重新确认支持的项目列表'!$C:$E,3,FALSE)</f>
        <v>6.0400000000000002E-2</v>
      </c>
      <c r="I2180" s="13">
        <v>33800</v>
      </c>
      <c r="J2180" s="17">
        <v>10000</v>
      </c>
      <c r="K2180" s="17">
        <v>30800</v>
      </c>
      <c r="L2180" s="23">
        <v>10000</v>
      </c>
    </row>
    <row r="2181" spans="1:12" ht="24">
      <c r="A2181" s="5">
        <v>2177</v>
      </c>
      <c r="B2181" s="6" t="s">
        <v>618</v>
      </c>
      <c r="C2181" s="7" t="s">
        <v>1565</v>
      </c>
      <c r="D2181" s="7" t="s">
        <v>270</v>
      </c>
      <c r="E2181" s="5" t="s">
        <v>611</v>
      </c>
      <c r="F2181" s="5">
        <f>VLOOKUP(C2181,'[1]7、重新确认支持的项目列表'!$C:$E,2,FALSE)</f>
        <v>4401965172</v>
      </c>
      <c r="G2181" s="5">
        <f>IFERROR(VLOOKUP(C2181,'[2]企业经营情况表（市场监管局）'!R$1:S$23,2,FALSE),0)</f>
        <v>0</v>
      </c>
      <c r="H2181" s="5">
        <f>VLOOKUP(C2181,'[1]7、重新确认支持的项目列表'!$C:$E,3,FALSE)</f>
        <v>4339.4904999999999</v>
      </c>
      <c r="I2181" s="13">
        <v>12800</v>
      </c>
      <c r="J2181" s="17">
        <v>10000</v>
      </c>
      <c r="K2181" s="17">
        <v>12800</v>
      </c>
      <c r="L2181" s="23">
        <v>10000</v>
      </c>
    </row>
    <row r="2182" spans="1:12" ht="24">
      <c r="A2182" s="5">
        <v>2178</v>
      </c>
      <c r="B2182" s="6" t="s">
        <v>649</v>
      </c>
      <c r="C2182" s="7" t="s">
        <v>1565</v>
      </c>
      <c r="D2182" s="7" t="s">
        <v>270</v>
      </c>
      <c r="E2182" s="5" t="s">
        <v>611</v>
      </c>
      <c r="F2182" s="5">
        <f>VLOOKUP(C2182,'[1]7、重新确认支持的项目列表'!$C:$E,2,FALSE)</f>
        <v>4401965172</v>
      </c>
      <c r="G2182" s="5">
        <f>IFERROR(VLOOKUP(C2182,'[2]企业经营情况表（市场监管局）'!R$1:S$23,2,FALSE),0)</f>
        <v>0</v>
      </c>
      <c r="H2182" s="5">
        <f>VLOOKUP(C2182,'[1]7、重新确认支持的项目列表'!$C:$E,3,FALSE)</f>
        <v>4339.4904999999999</v>
      </c>
      <c r="I2182" s="13">
        <v>12800</v>
      </c>
      <c r="J2182" s="17">
        <v>10000</v>
      </c>
      <c r="K2182" s="17">
        <v>12800</v>
      </c>
      <c r="L2182" s="23">
        <v>10000</v>
      </c>
    </row>
    <row r="2183" spans="1:12" ht="24">
      <c r="A2183" s="5">
        <v>2179</v>
      </c>
      <c r="B2183" s="6" t="s">
        <v>1566</v>
      </c>
      <c r="C2183" s="7" t="s">
        <v>1567</v>
      </c>
      <c r="D2183" s="7" t="s">
        <v>270</v>
      </c>
      <c r="E2183" s="5" t="s">
        <v>611</v>
      </c>
      <c r="F2183" s="5" t="str">
        <f>VLOOKUP(C2183,'[1]7、重新确认支持的项目列表'!$C:$E,2,FALSE)</f>
        <v>4401963LN0</v>
      </c>
      <c r="G2183" s="5">
        <f>IFERROR(VLOOKUP(C2183,'[2]企业经营情况表（市场监管局）'!R$1:S$23,2,FALSE),0)</f>
        <v>0</v>
      </c>
      <c r="H2183" s="5">
        <f>VLOOKUP(C2183,'[1]7、重新确认支持的项目列表'!$C:$E,3,FALSE)</f>
        <v>38.309800000000003</v>
      </c>
      <c r="I2183" s="13">
        <v>15800</v>
      </c>
      <c r="J2183" s="17">
        <v>10000</v>
      </c>
      <c r="K2183" s="17">
        <v>15800</v>
      </c>
      <c r="L2183" s="23">
        <v>10000</v>
      </c>
    </row>
    <row r="2184" spans="1:12" ht="24">
      <c r="A2184" s="5">
        <v>2180</v>
      </c>
      <c r="B2184" s="6" t="s">
        <v>658</v>
      </c>
      <c r="C2184" s="7" t="s">
        <v>1568</v>
      </c>
      <c r="D2184" s="7" t="s">
        <v>270</v>
      </c>
      <c r="E2184" s="5" t="s">
        <v>611</v>
      </c>
      <c r="F2184" s="5" t="str">
        <f>VLOOKUP(C2184,'[1]7、重新确认支持的项目列表'!$C:$E,2,FALSE)</f>
        <v>4401960LA5</v>
      </c>
      <c r="G2184" s="5">
        <f>IFERROR(VLOOKUP(C2184,'[2]企业经营情况表（市场监管局）'!R$1:S$23,2,FALSE),0)</f>
        <v>0</v>
      </c>
      <c r="H2184" s="5">
        <f>VLOOKUP(C2184,'[1]7、重新确认支持的项目列表'!$C:$E,3,FALSE)</f>
        <v>0</v>
      </c>
      <c r="I2184" s="13">
        <v>12800</v>
      </c>
      <c r="J2184" s="17">
        <v>10000</v>
      </c>
      <c r="K2184" s="17">
        <v>12800</v>
      </c>
      <c r="L2184" s="23">
        <v>10000</v>
      </c>
    </row>
    <row r="2185" spans="1:12" ht="24">
      <c r="A2185" s="5">
        <v>2181</v>
      </c>
      <c r="B2185" s="6" t="s">
        <v>618</v>
      </c>
      <c r="C2185" s="7" t="s">
        <v>1569</v>
      </c>
      <c r="D2185" s="7" t="s">
        <v>270</v>
      </c>
      <c r="E2185" s="5" t="s">
        <v>611</v>
      </c>
      <c r="F2185" s="5" t="str">
        <f>VLOOKUP(C2185,'[1]7、重新确认支持的项目列表'!$C:$E,2,FALSE)</f>
        <v>44239688UF</v>
      </c>
      <c r="G2185" s="5">
        <f>IFERROR(VLOOKUP(C2185,'[2]企业经营情况表（市场监管局）'!R$1:S$23,2,FALSE),0)</f>
        <v>0</v>
      </c>
      <c r="H2185" s="5">
        <f>VLOOKUP(C2185,'[1]7、重新确认支持的项目列表'!$C:$E,3,FALSE)</f>
        <v>56.9011</v>
      </c>
      <c r="I2185" s="13">
        <v>12800</v>
      </c>
      <c r="J2185" s="17">
        <v>10000</v>
      </c>
      <c r="K2185" s="17">
        <v>12800</v>
      </c>
      <c r="L2185" s="23">
        <v>10000</v>
      </c>
    </row>
    <row r="2186" spans="1:12" ht="24">
      <c r="A2186" s="5">
        <v>2182</v>
      </c>
      <c r="B2186" s="6" t="s">
        <v>649</v>
      </c>
      <c r="C2186" s="7" t="s">
        <v>1569</v>
      </c>
      <c r="D2186" s="7" t="s">
        <v>270</v>
      </c>
      <c r="E2186" s="5" t="s">
        <v>611</v>
      </c>
      <c r="F2186" s="5" t="str">
        <f>VLOOKUP(C2186,'[1]7、重新确认支持的项目列表'!$C:$E,2,FALSE)</f>
        <v>44239688UF</v>
      </c>
      <c r="G2186" s="5">
        <f>IFERROR(VLOOKUP(C2186,'[2]企业经营情况表（市场监管局）'!R$1:S$23,2,FALSE),0)</f>
        <v>0</v>
      </c>
      <c r="H2186" s="5">
        <f>VLOOKUP(C2186,'[1]7、重新确认支持的项目列表'!$C:$E,3,FALSE)</f>
        <v>56.9011</v>
      </c>
      <c r="I2186" s="13">
        <v>12800</v>
      </c>
      <c r="J2186" s="17">
        <v>10000</v>
      </c>
      <c r="K2186" s="17">
        <v>12800</v>
      </c>
      <c r="L2186" s="23">
        <v>10000</v>
      </c>
    </row>
    <row r="2187" spans="1:12" ht="24">
      <c r="A2187" s="5">
        <v>2183</v>
      </c>
      <c r="B2187" s="6" t="s">
        <v>632</v>
      </c>
      <c r="C2187" s="7" t="s">
        <v>1570</v>
      </c>
      <c r="D2187" s="7" t="s">
        <v>270</v>
      </c>
      <c r="E2187" s="5" t="s">
        <v>611</v>
      </c>
      <c r="F2187" s="5" t="str">
        <f>VLOOKUP(C2187,'[1]7、重新确认支持的项目列表'!$C:$E,2,FALSE)</f>
        <v>4401960H4D</v>
      </c>
      <c r="G2187" s="5">
        <f>IFERROR(VLOOKUP(C2187,'[2]企业经营情况表（市场监管局）'!R$1:S$23,2,FALSE),0)</f>
        <v>0</v>
      </c>
      <c r="H2187" s="29">
        <f>106245*6.9646</f>
        <v>739953.92700000003</v>
      </c>
      <c r="I2187" s="13">
        <v>12800</v>
      </c>
      <c r="J2187" s="17">
        <v>10000</v>
      </c>
      <c r="K2187" s="17">
        <v>12800</v>
      </c>
      <c r="L2187" s="23">
        <v>10000</v>
      </c>
    </row>
    <row r="2188" spans="1:12" ht="24">
      <c r="A2188" s="5">
        <v>2184</v>
      </c>
      <c r="B2188" s="6" t="s">
        <v>685</v>
      </c>
      <c r="C2188" s="7" t="s">
        <v>1571</v>
      </c>
      <c r="D2188" s="7" t="s">
        <v>270</v>
      </c>
      <c r="E2188" s="5" t="s">
        <v>611</v>
      </c>
      <c r="F2188" s="5" t="str">
        <f>VLOOKUP(C2188,'[1]7、重新确认支持的项目列表'!$C:$E,2,FALSE)</f>
        <v>4401960PNU</v>
      </c>
      <c r="G2188" s="5">
        <f>IFERROR(VLOOKUP(C2188,'[2]企业经营情况表（市场监管局）'!R$1:S$23,2,FALSE),0)</f>
        <v>0</v>
      </c>
      <c r="H2188" s="5">
        <f>VLOOKUP(C2188,'[1]7、重新确认支持的项目列表'!$C:$E,3,FALSE)</f>
        <v>0</v>
      </c>
      <c r="I2188" s="13">
        <v>36800</v>
      </c>
      <c r="J2188" s="17">
        <v>10000</v>
      </c>
      <c r="K2188" s="17">
        <v>33800</v>
      </c>
      <c r="L2188" s="23">
        <v>10000</v>
      </c>
    </row>
    <row r="2189" spans="1:12" ht="24">
      <c r="A2189" s="5">
        <v>2185</v>
      </c>
      <c r="B2189" s="6" t="s">
        <v>652</v>
      </c>
      <c r="C2189" s="7" t="s">
        <v>1572</v>
      </c>
      <c r="D2189" s="7" t="s">
        <v>270</v>
      </c>
      <c r="E2189" s="5" t="s">
        <v>611</v>
      </c>
      <c r="F2189" s="5" t="str">
        <f>VLOOKUP(C2189,'[1]7、重新确认支持的项目列表'!$C:$E,2,FALSE)</f>
        <v>4401963L6N</v>
      </c>
      <c r="G2189" s="5">
        <f>IFERROR(VLOOKUP(C2189,'[2]企业经营情况表（市场监管局）'!R$1:S$23,2,FALSE),0)</f>
        <v>0</v>
      </c>
      <c r="H2189" s="5">
        <f>VLOOKUP(C2189,'[1]7、重新确认支持的项目列表'!$C:$E,3,FALSE)</f>
        <v>0.1933</v>
      </c>
      <c r="I2189" s="13">
        <v>12800</v>
      </c>
      <c r="J2189" s="17">
        <v>10000</v>
      </c>
      <c r="K2189" s="17">
        <v>12800</v>
      </c>
      <c r="L2189" s="23">
        <v>10000</v>
      </c>
    </row>
    <row r="2190" spans="1:12" ht="24">
      <c r="A2190" s="5">
        <v>2186</v>
      </c>
      <c r="B2190" s="6" t="s">
        <v>624</v>
      </c>
      <c r="C2190" s="7" t="s">
        <v>1572</v>
      </c>
      <c r="D2190" s="7" t="s">
        <v>270</v>
      </c>
      <c r="E2190" s="5" t="s">
        <v>611</v>
      </c>
      <c r="F2190" s="5" t="str">
        <f>VLOOKUP(C2190,'[1]7、重新确认支持的项目列表'!$C:$E,2,FALSE)</f>
        <v>4401963L6N</v>
      </c>
      <c r="G2190" s="5">
        <f>IFERROR(VLOOKUP(C2190,'[2]企业经营情况表（市场监管局）'!R$1:S$23,2,FALSE),0)</f>
        <v>0</v>
      </c>
      <c r="H2190" s="5">
        <f>VLOOKUP(C2190,'[1]7、重新确认支持的项目列表'!$C:$E,3,FALSE)</f>
        <v>0.1933</v>
      </c>
      <c r="I2190" s="13">
        <v>12800</v>
      </c>
      <c r="J2190" s="17">
        <v>10000</v>
      </c>
      <c r="K2190" s="17">
        <v>12800</v>
      </c>
      <c r="L2190" s="23">
        <v>10000</v>
      </c>
    </row>
    <row r="2191" spans="1:12" ht="24">
      <c r="A2191" s="5">
        <v>2187</v>
      </c>
      <c r="B2191" s="6" t="s">
        <v>609</v>
      </c>
      <c r="C2191" s="7" t="s">
        <v>1573</v>
      </c>
      <c r="D2191" s="7" t="s">
        <v>270</v>
      </c>
      <c r="E2191" s="5" t="s">
        <v>611</v>
      </c>
      <c r="F2191" s="5" t="str">
        <f>VLOOKUP(C2191,'[1]7、重新确认支持的项目列表'!$C:$E,2,FALSE)</f>
        <v>4401960NZ3</v>
      </c>
      <c r="G2191" s="5">
        <f>IFERROR(VLOOKUP(C2191,'[2]企业经营情况表（市场监管局）'!R$1:S$23,2,FALSE),0)</f>
        <v>0</v>
      </c>
      <c r="H2191" s="5">
        <f>VLOOKUP(C2191,'[1]7、重新确认支持的项目列表'!$C:$E,3,FALSE)</f>
        <v>0</v>
      </c>
      <c r="I2191" s="13">
        <v>38800</v>
      </c>
      <c r="J2191" s="17">
        <v>10000</v>
      </c>
      <c r="K2191" s="17">
        <v>38800</v>
      </c>
      <c r="L2191" s="23">
        <v>10000</v>
      </c>
    </row>
    <row r="2192" spans="1:12" ht="24">
      <c r="A2192" s="5">
        <v>2188</v>
      </c>
      <c r="B2192" s="6" t="s">
        <v>670</v>
      </c>
      <c r="C2192" s="7" t="s">
        <v>1574</v>
      </c>
      <c r="D2192" s="7" t="s">
        <v>270</v>
      </c>
      <c r="E2192" s="5" t="s">
        <v>611</v>
      </c>
      <c r="F2192" s="5" t="str">
        <f>VLOOKUP(C2192,'[1]7、重新确认支持的项目列表'!$C:$E,2,FALSE)</f>
        <v>4401963KJ3</v>
      </c>
      <c r="G2192" s="5">
        <f>IFERROR(VLOOKUP(C2192,'[2]企业经营情况表（市场监管局）'!R$1:S$23,2,FALSE),0)</f>
        <v>0</v>
      </c>
      <c r="H2192" s="5">
        <f>VLOOKUP(C2192,'[1]7、重新确认支持的项目列表'!$C:$E,3,FALSE)</f>
        <v>2437.9447</v>
      </c>
      <c r="I2192" s="13">
        <v>36800</v>
      </c>
      <c r="J2192" s="17">
        <v>10000</v>
      </c>
      <c r="K2192" s="17">
        <v>33800</v>
      </c>
      <c r="L2192" s="23">
        <v>10000</v>
      </c>
    </row>
    <row r="2193" spans="1:12" ht="24">
      <c r="A2193" s="5">
        <v>2189</v>
      </c>
      <c r="B2193" s="6" t="s">
        <v>852</v>
      </c>
      <c r="C2193" s="7" t="s">
        <v>1574</v>
      </c>
      <c r="D2193" s="7" t="s">
        <v>270</v>
      </c>
      <c r="E2193" s="5" t="s">
        <v>611</v>
      </c>
      <c r="F2193" s="5" t="str">
        <f>VLOOKUP(C2193,'[1]7、重新确认支持的项目列表'!$C:$E,2,FALSE)</f>
        <v>4401963KJ3</v>
      </c>
      <c r="G2193" s="5">
        <f>IFERROR(VLOOKUP(C2193,'[2]企业经营情况表（市场监管局）'!R$1:S$23,2,FALSE),0)</f>
        <v>0</v>
      </c>
      <c r="H2193" s="5">
        <f>VLOOKUP(C2193,'[1]7、重新确认支持的项目列表'!$C:$E,3,FALSE)</f>
        <v>2437.9447</v>
      </c>
      <c r="I2193" s="13">
        <v>36800</v>
      </c>
      <c r="J2193" s="17">
        <v>10000</v>
      </c>
      <c r="K2193" s="17">
        <v>33800</v>
      </c>
      <c r="L2193" s="23">
        <v>10000</v>
      </c>
    </row>
    <row r="2194" spans="1:12" ht="24">
      <c r="A2194" s="5">
        <v>2190</v>
      </c>
      <c r="B2194" s="6" t="s">
        <v>627</v>
      </c>
      <c r="C2194" s="7" t="s">
        <v>1575</v>
      </c>
      <c r="D2194" s="7" t="s">
        <v>270</v>
      </c>
      <c r="E2194" s="5" t="s">
        <v>611</v>
      </c>
      <c r="F2194" s="5" t="str">
        <f>VLOOKUP(C2194,'[1]7、重新确认支持的项目列表'!$C:$E,2,FALSE)</f>
        <v>4401960MPN</v>
      </c>
      <c r="G2194" s="5">
        <f>IFERROR(VLOOKUP(C2194,'[2]企业经营情况表（市场监管局）'!R$1:S$23,2,FALSE),0)</f>
        <v>0</v>
      </c>
      <c r="H2194" s="5">
        <f>VLOOKUP(C2194,'[1]7、重新确认支持的项目列表'!$C:$E,3,FALSE)</f>
        <v>0</v>
      </c>
      <c r="I2194" s="13">
        <v>12800</v>
      </c>
      <c r="J2194" s="17">
        <v>10000</v>
      </c>
      <c r="K2194" s="17">
        <v>12800</v>
      </c>
      <c r="L2194" s="23">
        <v>10000</v>
      </c>
    </row>
    <row r="2195" spans="1:12" ht="24">
      <c r="A2195" s="5">
        <v>2191</v>
      </c>
      <c r="B2195" s="6" t="s">
        <v>685</v>
      </c>
      <c r="C2195" s="7" t="s">
        <v>552</v>
      </c>
      <c r="D2195" s="7" t="s">
        <v>270</v>
      </c>
      <c r="E2195" s="5" t="s">
        <v>611</v>
      </c>
      <c r="F2195" s="5" t="str">
        <f>VLOOKUP(C2195,'[1]7、重新确认支持的项目列表'!$C:$E,2,FALSE)</f>
        <v>4401960MWG</v>
      </c>
      <c r="G2195" s="5">
        <f>IFERROR(VLOOKUP(C2195,'[2]企业经营情况表（市场监管局）'!R$1:S$23,2,FALSE),0)</f>
        <v>0</v>
      </c>
      <c r="H2195" s="5">
        <f>VLOOKUP(C2195,'[1]7、重新确认支持的项目列表'!$C:$E,3,FALSE)</f>
        <v>199.5727</v>
      </c>
      <c r="I2195" s="13">
        <v>36800</v>
      </c>
      <c r="J2195" s="17">
        <v>10000</v>
      </c>
      <c r="K2195" s="17">
        <v>33800</v>
      </c>
      <c r="L2195" s="23">
        <v>10000</v>
      </c>
    </row>
    <row r="2196" spans="1:12" ht="24">
      <c r="A2196" s="5">
        <v>2192</v>
      </c>
      <c r="B2196" s="6" t="s">
        <v>618</v>
      </c>
      <c r="C2196" s="7" t="s">
        <v>1576</v>
      </c>
      <c r="D2196" s="7" t="s">
        <v>270</v>
      </c>
      <c r="E2196" s="5" t="s">
        <v>611</v>
      </c>
      <c r="F2196" s="5" t="str">
        <f>VLOOKUP(C2196,'[1]7、重新确认支持的项目列表'!$C:$E,2,FALSE)</f>
        <v>4401963CN0</v>
      </c>
      <c r="G2196" s="5">
        <f>IFERROR(VLOOKUP(C2196,'[2]企业经营情况表（市场监管局）'!R$1:S$23,2,FALSE),0)</f>
        <v>0</v>
      </c>
      <c r="H2196" s="5">
        <f>VLOOKUP(C2196,'[1]7、重新确认支持的项目列表'!$C:$E,3,FALSE)</f>
        <v>11934.2798</v>
      </c>
      <c r="I2196" s="13">
        <v>12800</v>
      </c>
      <c r="J2196" s="17">
        <v>10000</v>
      </c>
      <c r="K2196" s="17">
        <v>12800</v>
      </c>
      <c r="L2196" s="23">
        <v>10000</v>
      </c>
    </row>
    <row r="2197" spans="1:12" ht="24">
      <c r="A2197" s="5">
        <v>2193</v>
      </c>
      <c r="B2197" s="6" t="s">
        <v>649</v>
      </c>
      <c r="C2197" s="7" t="s">
        <v>1576</v>
      </c>
      <c r="D2197" s="7" t="s">
        <v>270</v>
      </c>
      <c r="E2197" s="5" t="s">
        <v>611</v>
      </c>
      <c r="F2197" s="5" t="str">
        <f>VLOOKUP(C2197,'[1]7、重新确认支持的项目列表'!$C:$E,2,FALSE)</f>
        <v>4401963CN0</v>
      </c>
      <c r="G2197" s="5">
        <f>IFERROR(VLOOKUP(C2197,'[2]企业经营情况表（市场监管局）'!R$1:S$23,2,FALSE),0)</f>
        <v>0</v>
      </c>
      <c r="H2197" s="5">
        <f>VLOOKUP(C2197,'[1]7、重新确认支持的项目列表'!$C:$E,3,FALSE)</f>
        <v>11934.2798</v>
      </c>
      <c r="I2197" s="13">
        <v>12800</v>
      </c>
      <c r="J2197" s="17">
        <v>10000</v>
      </c>
      <c r="K2197" s="17">
        <v>12800</v>
      </c>
      <c r="L2197" s="23">
        <v>10000</v>
      </c>
    </row>
    <row r="2198" spans="1:12" ht="28.8">
      <c r="A2198" s="5">
        <v>2194</v>
      </c>
      <c r="B2198" s="28" t="s">
        <v>709</v>
      </c>
      <c r="C2198" s="7" t="s">
        <v>1576</v>
      </c>
      <c r="D2198" s="7" t="s">
        <v>270</v>
      </c>
      <c r="E2198" s="5" t="s">
        <v>611</v>
      </c>
      <c r="F2198" s="5" t="str">
        <f>VLOOKUP(C2198,'[1]7、重新确认支持的项目列表'!$C:$E,2,FALSE)</f>
        <v>4401963CN0</v>
      </c>
      <c r="G2198" s="5">
        <f>IFERROR(VLOOKUP(C2198,'[2]企业经营情况表（市场监管局）'!R$1:S$23,2,FALSE),0)</f>
        <v>0</v>
      </c>
      <c r="H2198" s="5">
        <f>VLOOKUP(C2198,'[1]7、重新确认支持的项目列表'!$C:$E,3,FALSE)</f>
        <v>11934.2798</v>
      </c>
      <c r="I2198" s="13">
        <v>10000</v>
      </c>
      <c r="J2198" s="17">
        <v>8000</v>
      </c>
      <c r="K2198" s="17">
        <v>10000</v>
      </c>
      <c r="L2198" s="23">
        <v>8000</v>
      </c>
    </row>
    <row r="2199" spans="1:12" ht="24">
      <c r="A2199" s="5">
        <v>2195</v>
      </c>
      <c r="B2199" s="6" t="s">
        <v>734</v>
      </c>
      <c r="C2199" s="7" t="s">
        <v>285</v>
      </c>
      <c r="D2199" s="7" t="s">
        <v>270</v>
      </c>
      <c r="E2199" s="5" t="s">
        <v>611</v>
      </c>
      <c r="F2199" s="5" t="str">
        <f>VLOOKUP(C2199,'[1]7、重新确认支持的项目列表'!$C:$E,2,FALSE)</f>
        <v>4401963DEM</v>
      </c>
      <c r="G2199" s="5">
        <f>IFERROR(VLOOKUP(C2199,'[2]企业经营情况表（市场监管局）'!R$1:S$23,2,FALSE),0)</f>
        <v>0</v>
      </c>
      <c r="H2199" s="5">
        <f>VLOOKUP(C2199,'[1]7、重新确认支持的项目列表'!$C:$E,3,FALSE)</f>
        <v>608.42579999999998</v>
      </c>
      <c r="I2199" s="13">
        <v>16000</v>
      </c>
      <c r="J2199" s="17">
        <v>10000</v>
      </c>
      <c r="K2199" s="17">
        <v>16000</v>
      </c>
      <c r="L2199" s="23">
        <v>10000</v>
      </c>
    </row>
    <row r="2200" spans="1:12" ht="24">
      <c r="A2200" s="5">
        <v>2196</v>
      </c>
      <c r="B2200" s="6" t="s">
        <v>615</v>
      </c>
      <c r="C2200" s="7" t="s">
        <v>1577</v>
      </c>
      <c r="D2200" s="7" t="s">
        <v>270</v>
      </c>
      <c r="E2200" s="5" t="s">
        <v>611</v>
      </c>
      <c r="F2200" s="5" t="str">
        <f>VLOOKUP(C2200,'[1]7、重新确认支持的项目列表'!$C:$E,2,FALSE)</f>
        <v>4401963K9B</v>
      </c>
      <c r="G2200" s="5">
        <f>IFERROR(VLOOKUP(C2200,'[2]企业经营情况表（市场监管局）'!R$1:S$23,2,FALSE),0)</f>
        <v>0</v>
      </c>
      <c r="H2200" s="5">
        <f>VLOOKUP(C2200,'[1]7、重新确认支持的项目列表'!$C:$E,3,FALSE)</f>
        <v>100.1784</v>
      </c>
      <c r="I2200" s="13">
        <v>12800</v>
      </c>
      <c r="J2200" s="17">
        <v>10000</v>
      </c>
      <c r="K2200" s="17">
        <v>12800</v>
      </c>
      <c r="L2200" s="23">
        <v>10000</v>
      </c>
    </row>
    <row r="2201" spans="1:12" ht="24">
      <c r="A2201" s="5">
        <v>2197</v>
      </c>
      <c r="B2201" s="6" t="s">
        <v>624</v>
      </c>
      <c r="C2201" s="7" t="s">
        <v>1577</v>
      </c>
      <c r="D2201" s="7" t="s">
        <v>270</v>
      </c>
      <c r="E2201" s="5" t="s">
        <v>611</v>
      </c>
      <c r="F2201" s="5" t="str">
        <f>VLOOKUP(C2201,'[1]7、重新确认支持的项目列表'!$C:$E,2,FALSE)</f>
        <v>4401963K9B</v>
      </c>
      <c r="G2201" s="5">
        <f>IFERROR(VLOOKUP(C2201,'[2]企业经营情况表（市场监管局）'!R$1:S$23,2,FALSE),0)</f>
        <v>0</v>
      </c>
      <c r="H2201" s="5">
        <f>VLOOKUP(C2201,'[1]7、重新确认支持的项目列表'!$C:$E,3,FALSE)</f>
        <v>100.1784</v>
      </c>
      <c r="I2201" s="13">
        <v>12800</v>
      </c>
      <c r="J2201" s="17">
        <v>10000</v>
      </c>
      <c r="K2201" s="17">
        <v>12800</v>
      </c>
      <c r="L2201" s="23">
        <v>10000</v>
      </c>
    </row>
    <row r="2202" spans="1:12" ht="24">
      <c r="A2202" s="5">
        <v>2198</v>
      </c>
      <c r="B2202" s="6" t="s">
        <v>649</v>
      </c>
      <c r="C2202" s="7" t="s">
        <v>1577</v>
      </c>
      <c r="D2202" s="7" t="s">
        <v>270</v>
      </c>
      <c r="E2202" s="5" t="s">
        <v>611</v>
      </c>
      <c r="F2202" s="5" t="str">
        <f>VLOOKUP(C2202,'[1]7、重新确认支持的项目列表'!$C:$E,2,FALSE)</f>
        <v>4401963K9B</v>
      </c>
      <c r="G2202" s="5">
        <f>IFERROR(VLOOKUP(C2202,'[2]企业经营情况表（市场监管局）'!R$1:S$23,2,FALSE),0)</f>
        <v>0</v>
      </c>
      <c r="H2202" s="5">
        <f>VLOOKUP(C2202,'[1]7、重新确认支持的项目列表'!$C:$E,3,FALSE)</f>
        <v>100.1784</v>
      </c>
      <c r="I2202" s="13">
        <v>12800</v>
      </c>
      <c r="J2202" s="17">
        <v>10000</v>
      </c>
      <c r="K2202" s="17">
        <v>12800</v>
      </c>
      <c r="L2202" s="23">
        <v>10000</v>
      </c>
    </row>
    <row r="2203" spans="1:12" ht="24">
      <c r="A2203" s="5">
        <v>2199</v>
      </c>
      <c r="B2203" s="6" t="s">
        <v>624</v>
      </c>
      <c r="C2203" s="7" t="s">
        <v>1578</v>
      </c>
      <c r="D2203" s="7" t="s">
        <v>270</v>
      </c>
      <c r="E2203" s="5" t="s">
        <v>611</v>
      </c>
      <c r="F2203" s="5" t="str">
        <f>VLOOKUP(C2203,'[1]7、重新确认支持的项目列表'!$C:$E,2,FALSE)</f>
        <v>4401960A05</v>
      </c>
      <c r="G2203" s="5">
        <f>IFERROR(VLOOKUP(C2203,'[2]企业经营情况表（市场监管局）'!R$1:S$23,2,FALSE),0)</f>
        <v>0</v>
      </c>
      <c r="H2203" s="5">
        <f>VLOOKUP(C2203,'[1]7、重新确认支持的项目列表'!$C:$E,3,FALSE)</f>
        <v>87.656899999999993</v>
      </c>
      <c r="I2203" s="13">
        <v>12800</v>
      </c>
      <c r="J2203" s="17">
        <v>10000</v>
      </c>
      <c r="K2203" s="17">
        <v>12800</v>
      </c>
      <c r="L2203" s="23">
        <v>10000</v>
      </c>
    </row>
    <row r="2204" spans="1:12" ht="24">
      <c r="A2204" s="5">
        <v>2200</v>
      </c>
      <c r="B2204" s="6" t="s">
        <v>618</v>
      </c>
      <c r="C2204" s="7" t="s">
        <v>1578</v>
      </c>
      <c r="D2204" s="7" t="s">
        <v>270</v>
      </c>
      <c r="E2204" s="5" t="s">
        <v>611</v>
      </c>
      <c r="F2204" s="5" t="str">
        <f>VLOOKUP(C2204,'[1]7、重新确认支持的项目列表'!$C:$E,2,FALSE)</f>
        <v>4401960A05</v>
      </c>
      <c r="G2204" s="5">
        <f>IFERROR(VLOOKUP(C2204,'[2]企业经营情况表（市场监管局）'!R$1:S$23,2,FALSE),0)</f>
        <v>0</v>
      </c>
      <c r="H2204" s="5">
        <f>VLOOKUP(C2204,'[1]7、重新确认支持的项目列表'!$C:$E,3,FALSE)</f>
        <v>87.656899999999993</v>
      </c>
      <c r="I2204" s="13">
        <v>12800</v>
      </c>
      <c r="J2204" s="17">
        <v>10000</v>
      </c>
      <c r="K2204" s="17">
        <v>12800</v>
      </c>
      <c r="L2204" s="23">
        <v>10000</v>
      </c>
    </row>
    <row r="2205" spans="1:12" ht="24">
      <c r="A2205" s="5">
        <v>2201</v>
      </c>
      <c r="B2205" s="6" t="s">
        <v>618</v>
      </c>
      <c r="C2205" s="7" t="s">
        <v>1579</v>
      </c>
      <c r="D2205" s="7" t="s">
        <v>270</v>
      </c>
      <c r="E2205" s="5" t="s">
        <v>611</v>
      </c>
      <c r="F2205" s="5">
        <f>VLOOKUP(C2205,'[1]7、重新确认支持的项目列表'!$C:$E,2,FALSE)</f>
        <v>4451966656</v>
      </c>
      <c r="G2205" s="5">
        <f>IFERROR(VLOOKUP(C2205,'[2]企业经营情况表（市场监管局）'!R$1:S$23,2,FALSE),0)</f>
        <v>0</v>
      </c>
      <c r="H2205" s="5">
        <f>VLOOKUP(C2205,'[1]7、重新确认支持的项目列表'!$C:$E,3,FALSE)</f>
        <v>484.18509999999998</v>
      </c>
      <c r="I2205" s="13">
        <v>12800</v>
      </c>
      <c r="J2205" s="17">
        <v>10000</v>
      </c>
      <c r="K2205" s="17">
        <v>12800</v>
      </c>
      <c r="L2205" s="23">
        <v>10000</v>
      </c>
    </row>
    <row r="2206" spans="1:12" ht="24">
      <c r="A2206" s="5">
        <v>2202</v>
      </c>
      <c r="B2206" s="6" t="s">
        <v>649</v>
      </c>
      <c r="C2206" s="7" t="s">
        <v>1579</v>
      </c>
      <c r="D2206" s="7" t="s">
        <v>270</v>
      </c>
      <c r="E2206" s="5" t="s">
        <v>611</v>
      </c>
      <c r="F2206" s="5">
        <f>VLOOKUP(C2206,'[1]7、重新确认支持的项目列表'!$C:$E,2,FALSE)</f>
        <v>4451966656</v>
      </c>
      <c r="G2206" s="5">
        <f>IFERROR(VLOOKUP(C2206,'[2]企业经营情况表（市场监管局）'!R$1:S$23,2,FALSE),0)</f>
        <v>0</v>
      </c>
      <c r="H2206" s="5">
        <f>VLOOKUP(C2206,'[1]7、重新确认支持的项目列表'!$C:$E,3,FALSE)</f>
        <v>484.18509999999998</v>
      </c>
      <c r="I2206" s="13">
        <v>12800</v>
      </c>
      <c r="J2206" s="17">
        <v>10000</v>
      </c>
      <c r="K2206" s="17">
        <v>12800</v>
      </c>
      <c r="L2206" s="23">
        <v>10000</v>
      </c>
    </row>
    <row r="2207" spans="1:12" ht="24">
      <c r="A2207" s="5">
        <v>2203</v>
      </c>
      <c r="B2207" s="6" t="s">
        <v>627</v>
      </c>
      <c r="C2207" s="7" t="s">
        <v>1580</v>
      </c>
      <c r="D2207" s="7" t="s">
        <v>270</v>
      </c>
      <c r="E2207" s="5" t="s">
        <v>611</v>
      </c>
      <c r="F2207" s="5" t="str">
        <f>VLOOKUP(C2207,'[1]7、重新确认支持的项目列表'!$C:$E,2,FALSE)</f>
        <v>4401960PCL</v>
      </c>
      <c r="G2207" s="5">
        <f>IFERROR(VLOOKUP(C2207,'[2]企业经营情况表（市场监管局）'!R$1:S$23,2,FALSE),0)</f>
        <v>0</v>
      </c>
      <c r="H2207" s="5">
        <f>VLOOKUP(C2207,'[1]7、重新确认支持的项目列表'!$C:$E,3,FALSE)</f>
        <v>0</v>
      </c>
      <c r="I2207" s="13">
        <v>12800</v>
      </c>
      <c r="J2207" s="17">
        <v>10000</v>
      </c>
      <c r="K2207" s="17">
        <v>12800</v>
      </c>
      <c r="L2207" s="23">
        <v>10000</v>
      </c>
    </row>
    <row r="2208" spans="1:12" ht="24">
      <c r="A2208" s="5">
        <v>2204</v>
      </c>
      <c r="B2208" s="6" t="s">
        <v>618</v>
      </c>
      <c r="C2208" s="7" t="s">
        <v>1581</v>
      </c>
      <c r="D2208" s="7" t="s">
        <v>270</v>
      </c>
      <c r="E2208" s="5" t="s">
        <v>611</v>
      </c>
      <c r="F2208" s="5" t="str">
        <f>VLOOKUP(C2208,'[1]7、重新确认支持的项目列表'!$C:$E,2,FALSE)</f>
        <v>4401960JJB</v>
      </c>
      <c r="G2208" s="5">
        <f>IFERROR(VLOOKUP(C2208,'[2]企业经营情况表（市场监管局）'!R$1:S$23,2,FALSE),0)</f>
        <v>0</v>
      </c>
      <c r="H2208" s="5">
        <f>VLOOKUP(C2208,'[1]7、重新确认支持的项目列表'!$C:$E,3,FALSE)</f>
        <v>132.2731</v>
      </c>
      <c r="I2208" s="13">
        <v>12800</v>
      </c>
      <c r="J2208" s="17">
        <v>10000</v>
      </c>
      <c r="K2208" s="17">
        <v>12800</v>
      </c>
      <c r="L2208" s="23">
        <v>10000</v>
      </c>
    </row>
    <row r="2209" spans="1:12" ht="24">
      <c r="A2209" s="5">
        <v>2205</v>
      </c>
      <c r="B2209" s="6" t="s">
        <v>649</v>
      </c>
      <c r="C2209" s="7" t="s">
        <v>1581</v>
      </c>
      <c r="D2209" s="7" t="s">
        <v>270</v>
      </c>
      <c r="E2209" s="5" t="s">
        <v>611</v>
      </c>
      <c r="F2209" s="5" t="str">
        <f>VLOOKUP(C2209,'[1]7、重新确认支持的项目列表'!$C:$E,2,FALSE)</f>
        <v>4401960JJB</v>
      </c>
      <c r="G2209" s="5">
        <f>IFERROR(VLOOKUP(C2209,'[2]企业经营情况表（市场监管局）'!R$1:S$23,2,FALSE),0)</f>
        <v>0</v>
      </c>
      <c r="H2209" s="5">
        <f>VLOOKUP(C2209,'[1]7、重新确认支持的项目列表'!$C:$E,3,FALSE)</f>
        <v>132.2731</v>
      </c>
      <c r="I2209" s="13">
        <v>12800</v>
      </c>
      <c r="J2209" s="17">
        <v>10000</v>
      </c>
      <c r="K2209" s="17">
        <v>12800</v>
      </c>
      <c r="L2209" s="23">
        <v>10000</v>
      </c>
    </row>
    <row r="2210" spans="1:12" ht="24">
      <c r="A2210" s="5">
        <v>2206</v>
      </c>
      <c r="B2210" s="6" t="s">
        <v>622</v>
      </c>
      <c r="C2210" s="7" t="s">
        <v>1582</v>
      </c>
      <c r="D2210" s="7" t="s">
        <v>270</v>
      </c>
      <c r="E2210" s="5" t="s">
        <v>611</v>
      </c>
      <c r="F2210" s="5" t="str">
        <f>VLOOKUP(C2210,'[1]7、重新确认支持的项目列表'!$C:$E,2,FALSE)</f>
        <v>4401963JGP</v>
      </c>
      <c r="G2210" s="5">
        <f>IFERROR(VLOOKUP(C2210,'[2]企业经营情况表（市场监管局）'!R$1:S$23,2,FALSE),0)</f>
        <v>0</v>
      </c>
      <c r="H2210" s="5">
        <f>VLOOKUP(C2210,'[1]7、重新确认支持的项目列表'!$C:$E,3,FALSE)</f>
        <v>0</v>
      </c>
      <c r="I2210" s="13">
        <v>12800</v>
      </c>
      <c r="J2210" s="17">
        <v>10000</v>
      </c>
      <c r="K2210" s="17">
        <v>12800</v>
      </c>
      <c r="L2210" s="23">
        <v>10000</v>
      </c>
    </row>
    <row r="2211" spans="1:12" ht="24">
      <c r="A2211" s="5">
        <v>2207</v>
      </c>
      <c r="B2211" s="6" t="s">
        <v>615</v>
      </c>
      <c r="C2211" s="7" t="s">
        <v>1583</v>
      </c>
      <c r="D2211" s="7" t="s">
        <v>270</v>
      </c>
      <c r="E2211" s="5" t="s">
        <v>611</v>
      </c>
      <c r="F2211" s="5" t="str">
        <f>VLOOKUP(C2211,'[1]7、重新确认支持的项目列表'!$C:$E,2,FALSE)</f>
        <v>4401963EC4</v>
      </c>
      <c r="G2211" s="5">
        <f>IFERROR(VLOOKUP(C2211,'[2]企业经营情况表（市场监管局）'!R$1:S$23,2,FALSE),0)</f>
        <v>0</v>
      </c>
      <c r="H2211" s="5">
        <f>VLOOKUP(C2211,'[1]7、重新确认支持的项目列表'!$C:$E,3,FALSE)</f>
        <v>0.26750000000000002</v>
      </c>
      <c r="I2211" s="13">
        <v>12800</v>
      </c>
      <c r="J2211" s="17">
        <v>10000</v>
      </c>
      <c r="K2211" s="17">
        <v>12800</v>
      </c>
      <c r="L2211" s="23">
        <v>10000</v>
      </c>
    </row>
    <row r="2212" spans="1:12" ht="24">
      <c r="A2212" s="5">
        <v>2208</v>
      </c>
      <c r="B2212" s="6" t="s">
        <v>665</v>
      </c>
      <c r="C2212" s="7" t="s">
        <v>1583</v>
      </c>
      <c r="D2212" s="7" t="s">
        <v>270</v>
      </c>
      <c r="E2212" s="5" t="s">
        <v>611</v>
      </c>
      <c r="F2212" s="5" t="str">
        <f>VLOOKUP(C2212,'[1]7、重新确认支持的项目列表'!$C:$E,2,FALSE)</f>
        <v>4401963EC4</v>
      </c>
      <c r="G2212" s="5">
        <f>IFERROR(VLOOKUP(C2212,'[2]企业经营情况表（市场监管局）'!R$1:S$23,2,FALSE),0)</f>
        <v>0</v>
      </c>
      <c r="H2212" s="5">
        <f>VLOOKUP(C2212,'[1]7、重新确认支持的项目列表'!$C:$E,3,FALSE)</f>
        <v>0.26750000000000002</v>
      </c>
      <c r="I2212" s="13">
        <v>12800</v>
      </c>
      <c r="J2212" s="17">
        <v>10000</v>
      </c>
      <c r="K2212" s="17">
        <v>12800</v>
      </c>
      <c r="L2212" s="23">
        <v>10000</v>
      </c>
    </row>
    <row r="2213" spans="1:12" ht="24">
      <c r="A2213" s="5">
        <v>2209</v>
      </c>
      <c r="B2213" s="6" t="s">
        <v>615</v>
      </c>
      <c r="C2213" s="7" t="s">
        <v>1584</v>
      </c>
      <c r="D2213" s="7" t="s">
        <v>270</v>
      </c>
      <c r="E2213" s="5" t="s">
        <v>611</v>
      </c>
      <c r="F2213" s="5" t="str">
        <f>VLOOKUP(C2213,'[1]7、重新确认支持的项目列表'!$C:$E,2,FALSE)</f>
        <v>4401963JBN</v>
      </c>
      <c r="G2213" s="5">
        <f>IFERROR(VLOOKUP(C2213,'[2]企业经营情况表（市场监管局）'!R$1:S$23,2,FALSE),0)</f>
        <v>0</v>
      </c>
      <c r="H2213" s="5">
        <f>VLOOKUP(C2213,'[1]7、重新确认支持的项目列表'!$C:$E,3,FALSE)</f>
        <v>0</v>
      </c>
      <c r="I2213" s="13">
        <v>12800</v>
      </c>
      <c r="J2213" s="17">
        <v>10000</v>
      </c>
      <c r="K2213" s="17">
        <v>12800</v>
      </c>
      <c r="L2213" s="23">
        <v>10000</v>
      </c>
    </row>
    <row r="2214" spans="1:12" ht="24">
      <c r="A2214" s="5">
        <v>2210</v>
      </c>
      <c r="B2214" s="6" t="s">
        <v>615</v>
      </c>
      <c r="C2214" s="7" t="s">
        <v>1585</v>
      </c>
      <c r="D2214" s="7" t="s">
        <v>270</v>
      </c>
      <c r="E2214" s="5" t="s">
        <v>611</v>
      </c>
      <c r="F2214" s="5" t="str">
        <f>VLOOKUP(C2214,'[1]7、重新确认支持的项目列表'!$C:$E,2,FALSE)</f>
        <v>4401963FRH</v>
      </c>
      <c r="G2214" s="5">
        <f>IFERROR(VLOOKUP(C2214,'[2]企业经营情况表（市场监管局）'!R$1:S$23,2,FALSE),0)</f>
        <v>0</v>
      </c>
      <c r="H2214" s="5">
        <f>VLOOKUP(C2214,'[1]7、重新确认支持的项目列表'!$C:$E,3,FALSE)</f>
        <v>0</v>
      </c>
      <c r="I2214" s="13">
        <v>12800</v>
      </c>
      <c r="J2214" s="17">
        <v>10000</v>
      </c>
      <c r="K2214" s="17">
        <v>12800</v>
      </c>
      <c r="L2214" s="23">
        <v>10000</v>
      </c>
    </row>
    <row r="2215" spans="1:12" ht="24">
      <c r="A2215" s="5">
        <v>2211</v>
      </c>
      <c r="B2215" s="6" t="s">
        <v>617</v>
      </c>
      <c r="C2215" s="7" t="s">
        <v>1586</v>
      </c>
      <c r="D2215" s="7" t="s">
        <v>270</v>
      </c>
      <c r="E2215" s="5" t="s">
        <v>611</v>
      </c>
      <c r="F2215" s="5" t="str">
        <f>VLOOKUP(C2215,'[1]7、重新确认支持的项目列表'!$C:$E,2,FALSE)</f>
        <v>4401963BG0</v>
      </c>
      <c r="G2215" s="5">
        <f>IFERROR(VLOOKUP(C2215,'[2]企业经营情况表（市场监管局）'!R$1:S$23,2,FALSE),0)</f>
        <v>0</v>
      </c>
      <c r="H2215" s="5">
        <f>VLOOKUP(C2215,'[1]7、重新确认支持的项目列表'!$C:$E,3,FALSE)</f>
        <v>1312.579</v>
      </c>
      <c r="I2215" s="13">
        <v>12800</v>
      </c>
      <c r="J2215" s="17">
        <v>10000</v>
      </c>
      <c r="K2215" s="17">
        <v>12800</v>
      </c>
      <c r="L2215" s="23">
        <v>10000</v>
      </c>
    </row>
    <row r="2216" spans="1:12" ht="24">
      <c r="A2216" s="5">
        <v>2212</v>
      </c>
      <c r="B2216" s="6" t="s">
        <v>624</v>
      </c>
      <c r="C2216" s="7" t="s">
        <v>1586</v>
      </c>
      <c r="D2216" s="7" t="s">
        <v>270</v>
      </c>
      <c r="E2216" s="5" t="s">
        <v>611</v>
      </c>
      <c r="F2216" s="5" t="str">
        <f>VLOOKUP(C2216,'[1]7、重新确认支持的项目列表'!$C:$E,2,FALSE)</f>
        <v>4401963BG0</v>
      </c>
      <c r="G2216" s="5">
        <f>IFERROR(VLOOKUP(C2216,'[2]企业经营情况表（市场监管局）'!R$1:S$23,2,FALSE),0)</f>
        <v>0</v>
      </c>
      <c r="H2216" s="5">
        <f>VLOOKUP(C2216,'[1]7、重新确认支持的项目列表'!$C:$E,3,FALSE)</f>
        <v>1312.579</v>
      </c>
      <c r="I2216" s="13">
        <v>12800</v>
      </c>
      <c r="J2216" s="17">
        <v>10000</v>
      </c>
      <c r="K2216" s="17">
        <v>12800</v>
      </c>
      <c r="L2216" s="23">
        <v>10000</v>
      </c>
    </row>
    <row r="2217" spans="1:12" ht="24">
      <c r="A2217" s="5">
        <v>2213</v>
      </c>
      <c r="B2217" s="6" t="s">
        <v>618</v>
      </c>
      <c r="C2217" s="7" t="s">
        <v>1586</v>
      </c>
      <c r="D2217" s="7" t="s">
        <v>270</v>
      </c>
      <c r="E2217" s="5" t="s">
        <v>611</v>
      </c>
      <c r="F2217" s="5" t="str">
        <f>VLOOKUP(C2217,'[1]7、重新确认支持的项目列表'!$C:$E,2,FALSE)</f>
        <v>4401963BG0</v>
      </c>
      <c r="G2217" s="5">
        <f>IFERROR(VLOOKUP(C2217,'[2]企业经营情况表（市场监管局）'!R$1:S$23,2,FALSE),0)</f>
        <v>0</v>
      </c>
      <c r="H2217" s="5">
        <f>VLOOKUP(C2217,'[1]7、重新确认支持的项目列表'!$C:$E,3,FALSE)</f>
        <v>1312.579</v>
      </c>
      <c r="I2217" s="13">
        <v>12800</v>
      </c>
      <c r="J2217" s="17">
        <v>10000</v>
      </c>
      <c r="K2217" s="17">
        <v>12800</v>
      </c>
      <c r="L2217" s="23">
        <v>10000</v>
      </c>
    </row>
    <row r="2218" spans="1:12" ht="24">
      <c r="A2218" s="5">
        <v>2214</v>
      </c>
      <c r="B2218" s="6" t="s">
        <v>649</v>
      </c>
      <c r="C2218" s="7" t="s">
        <v>1586</v>
      </c>
      <c r="D2218" s="7" t="s">
        <v>270</v>
      </c>
      <c r="E2218" s="5" t="s">
        <v>611</v>
      </c>
      <c r="F2218" s="5" t="str">
        <f>VLOOKUP(C2218,'[1]7、重新确认支持的项目列表'!$C:$E,2,FALSE)</f>
        <v>4401963BG0</v>
      </c>
      <c r="G2218" s="5">
        <f>IFERROR(VLOOKUP(C2218,'[2]企业经营情况表（市场监管局）'!R$1:S$23,2,FALSE),0)</f>
        <v>0</v>
      </c>
      <c r="H2218" s="5">
        <f>VLOOKUP(C2218,'[1]7、重新确认支持的项目列表'!$C:$E,3,FALSE)</f>
        <v>1312.579</v>
      </c>
      <c r="I2218" s="13">
        <v>12800</v>
      </c>
      <c r="J2218" s="17">
        <v>10000</v>
      </c>
      <c r="K2218" s="17">
        <v>12800</v>
      </c>
      <c r="L2218" s="23">
        <v>10000</v>
      </c>
    </row>
    <row r="2219" spans="1:12" ht="24">
      <c r="A2219" s="5">
        <v>2215</v>
      </c>
      <c r="B2219" s="6" t="s">
        <v>624</v>
      </c>
      <c r="C2219" s="7" t="s">
        <v>1587</v>
      </c>
      <c r="D2219" s="7" t="s">
        <v>270</v>
      </c>
      <c r="E2219" s="5" t="s">
        <v>611</v>
      </c>
      <c r="F2219" s="5" t="str">
        <f>VLOOKUP(C2219,'[1]7、重新确认支持的项目列表'!$C:$E,2,FALSE)</f>
        <v>4401960QD0</v>
      </c>
      <c r="G2219" s="5">
        <f>IFERROR(VLOOKUP(C2219,'[2]企业经营情况表（市场监管局）'!R$1:S$23,2,FALSE),0)</f>
        <v>0</v>
      </c>
      <c r="H2219" s="5">
        <f>VLOOKUP(C2219,'[1]7、重新确认支持的项目列表'!$C:$E,3,FALSE)</f>
        <v>0</v>
      </c>
      <c r="I2219" s="13">
        <v>12800</v>
      </c>
      <c r="J2219" s="17">
        <v>10000</v>
      </c>
      <c r="K2219" s="17">
        <v>12800</v>
      </c>
      <c r="L2219" s="23">
        <v>10000</v>
      </c>
    </row>
    <row r="2220" spans="1:12" ht="24">
      <c r="A2220" s="5">
        <v>2216</v>
      </c>
      <c r="B2220" s="6" t="s">
        <v>618</v>
      </c>
      <c r="C2220" s="7" t="s">
        <v>1588</v>
      </c>
      <c r="D2220" s="7" t="s">
        <v>270</v>
      </c>
      <c r="E2220" s="5" t="s">
        <v>611</v>
      </c>
      <c r="F2220" s="5" t="str">
        <f>VLOOKUP(C2220,'[1]7、重新确认支持的项目列表'!$C:$E,2,FALSE)</f>
        <v>4401960EA3</v>
      </c>
      <c r="G2220" s="5">
        <f>IFERROR(VLOOKUP(C2220,'[2]企业经营情况表（市场监管局）'!R$1:S$23,2,FALSE),0)</f>
        <v>0</v>
      </c>
      <c r="H2220" s="5">
        <f>VLOOKUP(C2220,'[1]7、重新确认支持的项目列表'!$C:$E,3,FALSE)</f>
        <v>557.83069999999998</v>
      </c>
      <c r="I2220" s="13">
        <v>12800</v>
      </c>
      <c r="J2220" s="17">
        <v>10000</v>
      </c>
      <c r="K2220" s="17">
        <v>12800</v>
      </c>
      <c r="L2220" s="23">
        <v>10000</v>
      </c>
    </row>
    <row r="2221" spans="1:12" ht="24">
      <c r="A2221" s="5">
        <v>2217</v>
      </c>
      <c r="B2221" s="6" t="s">
        <v>649</v>
      </c>
      <c r="C2221" s="7" t="s">
        <v>1588</v>
      </c>
      <c r="D2221" s="7" t="s">
        <v>270</v>
      </c>
      <c r="E2221" s="5" t="s">
        <v>611</v>
      </c>
      <c r="F2221" s="5" t="str">
        <f>VLOOKUP(C2221,'[1]7、重新确认支持的项目列表'!$C:$E,2,FALSE)</f>
        <v>4401960EA3</v>
      </c>
      <c r="G2221" s="5">
        <f>IFERROR(VLOOKUP(C2221,'[2]企业经营情况表（市场监管局）'!R$1:S$23,2,FALSE),0)</f>
        <v>0</v>
      </c>
      <c r="H2221" s="5">
        <f>VLOOKUP(C2221,'[1]7、重新确认支持的项目列表'!$C:$E,3,FALSE)</f>
        <v>557.83069999999998</v>
      </c>
      <c r="I2221" s="13">
        <v>12800</v>
      </c>
      <c r="J2221" s="17">
        <v>10000</v>
      </c>
      <c r="K2221" s="17">
        <v>12800</v>
      </c>
      <c r="L2221" s="23">
        <v>10000</v>
      </c>
    </row>
    <row r="2222" spans="1:12" ht="24">
      <c r="A2222" s="5">
        <v>2218</v>
      </c>
      <c r="B2222" s="6" t="s">
        <v>674</v>
      </c>
      <c r="C2222" s="7" t="s">
        <v>553</v>
      </c>
      <c r="D2222" s="7" t="s">
        <v>270</v>
      </c>
      <c r="E2222" s="5" t="s">
        <v>611</v>
      </c>
      <c r="F2222" s="5" t="str">
        <f>VLOOKUP(C2222,'[1]7、重新确认支持的项目列表'!$C:$E,2,FALSE)</f>
        <v>44019691MD</v>
      </c>
      <c r="G2222" s="5">
        <f>IFERROR(VLOOKUP(C2222,'[2]企业经营情况表（市场监管局）'!R$1:S$23,2,FALSE),0)</f>
        <v>0</v>
      </c>
      <c r="H2222" s="5">
        <f>VLOOKUP(C2222,'[1]7、重新确认支持的项目列表'!$C:$E,3,FALSE)</f>
        <v>5847.7780000000002</v>
      </c>
      <c r="I2222" s="13">
        <v>20000</v>
      </c>
      <c r="J2222" s="17">
        <v>10000</v>
      </c>
      <c r="K2222" s="17">
        <v>17000</v>
      </c>
      <c r="L2222" s="23">
        <v>10000</v>
      </c>
    </row>
    <row r="2223" spans="1:12" ht="24">
      <c r="A2223" s="5">
        <v>2219</v>
      </c>
      <c r="B2223" s="6" t="s">
        <v>615</v>
      </c>
      <c r="C2223" s="7" t="s">
        <v>1589</v>
      </c>
      <c r="D2223" s="7" t="s">
        <v>270</v>
      </c>
      <c r="E2223" s="5" t="s">
        <v>611</v>
      </c>
      <c r="F2223" s="5" t="str">
        <f>VLOOKUP(C2223,'[1]7、重新确认支持的项目列表'!$C:$E,2,FALSE)</f>
        <v>4401963LC5</v>
      </c>
      <c r="G2223" s="5">
        <f>IFERROR(VLOOKUP(C2223,'[2]企业经营情况表（市场监管局）'!R$1:S$23,2,FALSE),0)</f>
        <v>0</v>
      </c>
      <c r="H2223" s="5">
        <f>VLOOKUP(C2223,'[1]7、重新确认支持的项目列表'!$C:$E,3,FALSE)</f>
        <v>0</v>
      </c>
      <c r="I2223" s="13">
        <v>12800</v>
      </c>
      <c r="J2223" s="17">
        <v>10000</v>
      </c>
      <c r="K2223" s="17">
        <v>12800</v>
      </c>
      <c r="L2223" s="23">
        <v>10000</v>
      </c>
    </row>
    <row r="2224" spans="1:12" ht="24">
      <c r="A2224" s="5">
        <v>2220</v>
      </c>
      <c r="B2224" s="6" t="s">
        <v>665</v>
      </c>
      <c r="C2224" s="7" t="s">
        <v>1590</v>
      </c>
      <c r="D2224" s="7" t="s">
        <v>270</v>
      </c>
      <c r="E2224" s="5" t="s">
        <v>611</v>
      </c>
      <c r="F2224" s="5" t="str">
        <f>VLOOKUP(C2224,'[1]7、重新确认支持的项目列表'!$C:$E,2,FALSE)</f>
        <v>4401960B0H</v>
      </c>
      <c r="G2224" s="5">
        <f>IFERROR(VLOOKUP(C2224,'[2]企业经营情况表（市场监管局）'!R$1:S$23,2,FALSE),0)</f>
        <v>0</v>
      </c>
      <c r="H2224" s="5">
        <f>VLOOKUP(C2224,'[1]7、重新确认支持的项目列表'!$C:$E,3,FALSE)</f>
        <v>0</v>
      </c>
      <c r="I2224" s="13">
        <v>12800</v>
      </c>
      <c r="J2224" s="17">
        <v>10000</v>
      </c>
      <c r="K2224" s="17">
        <v>12800</v>
      </c>
      <c r="L2224" s="23">
        <v>10000</v>
      </c>
    </row>
    <row r="2225" spans="1:12" ht="24">
      <c r="A2225" s="5">
        <v>2221</v>
      </c>
      <c r="B2225" s="6" t="s">
        <v>617</v>
      </c>
      <c r="C2225" s="7" t="s">
        <v>1591</v>
      </c>
      <c r="D2225" s="7" t="s">
        <v>270</v>
      </c>
      <c r="E2225" s="5" t="s">
        <v>611</v>
      </c>
      <c r="F2225" s="5" t="str">
        <f>VLOOKUP(C2225,'[1]7、重新确认支持的项目列表'!$C:$E,2,FALSE)</f>
        <v>4401963AJL</v>
      </c>
      <c r="G2225" s="5">
        <f>IFERROR(VLOOKUP(C2225,'[2]企业经营情况表（市场监管局）'!R$1:S$23,2,FALSE),0)</f>
        <v>0</v>
      </c>
      <c r="H2225" s="5">
        <f>VLOOKUP(C2225,'[1]7、重新确认支持的项目列表'!$C:$E,3,FALSE)</f>
        <v>1722.1005</v>
      </c>
      <c r="I2225" s="13">
        <v>12800</v>
      </c>
      <c r="J2225" s="17">
        <v>10000</v>
      </c>
      <c r="K2225" s="17">
        <v>12800</v>
      </c>
      <c r="L2225" s="23">
        <v>10000</v>
      </c>
    </row>
    <row r="2226" spans="1:12" ht="24">
      <c r="A2226" s="5">
        <v>2222</v>
      </c>
      <c r="B2226" s="6" t="s">
        <v>618</v>
      </c>
      <c r="C2226" s="7" t="s">
        <v>1591</v>
      </c>
      <c r="D2226" s="7" t="s">
        <v>270</v>
      </c>
      <c r="E2226" s="5" t="s">
        <v>611</v>
      </c>
      <c r="F2226" s="5" t="str">
        <f>VLOOKUP(C2226,'[1]7、重新确认支持的项目列表'!$C:$E,2,FALSE)</f>
        <v>4401963AJL</v>
      </c>
      <c r="G2226" s="5">
        <f>IFERROR(VLOOKUP(C2226,'[2]企业经营情况表（市场监管局）'!R$1:S$23,2,FALSE),0)</f>
        <v>0</v>
      </c>
      <c r="H2226" s="5">
        <f>VLOOKUP(C2226,'[1]7、重新确认支持的项目列表'!$C:$E,3,FALSE)</f>
        <v>1722.1005</v>
      </c>
      <c r="I2226" s="13">
        <v>12800</v>
      </c>
      <c r="J2226" s="17">
        <v>10000</v>
      </c>
      <c r="K2226" s="17">
        <v>12800</v>
      </c>
      <c r="L2226" s="23">
        <v>10000</v>
      </c>
    </row>
    <row r="2227" spans="1:12" ht="24">
      <c r="A2227" s="5">
        <v>2223</v>
      </c>
      <c r="B2227" s="6" t="s">
        <v>649</v>
      </c>
      <c r="C2227" s="7" t="s">
        <v>1591</v>
      </c>
      <c r="D2227" s="7" t="s">
        <v>270</v>
      </c>
      <c r="E2227" s="5" t="s">
        <v>611</v>
      </c>
      <c r="F2227" s="5" t="str">
        <f>VLOOKUP(C2227,'[1]7、重新确认支持的项目列表'!$C:$E,2,FALSE)</f>
        <v>4401963AJL</v>
      </c>
      <c r="G2227" s="5">
        <f>IFERROR(VLOOKUP(C2227,'[2]企业经营情况表（市场监管局）'!R$1:S$23,2,FALSE),0)</f>
        <v>0</v>
      </c>
      <c r="H2227" s="5">
        <f>VLOOKUP(C2227,'[1]7、重新确认支持的项目列表'!$C:$E,3,FALSE)</f>
        <v>1722.1005</v>
      </c>
      <c r="I2227" s="13">
        <v>12800</v>
      </c>
      <c r="J2227" s="17">
        <v>10000</v>
      </c>
      <c r="K2227" s="17">
        <v>12800</v>
      </c>
      <c r="L2227" s="23">
        <v>10000</v>
      </c>
    </row>
    <row r="2228" spans="1:12" ht="24">
      <c r="A2228" s="5">
        <v>2224</v>
      </c>
      <c r="B2228" s="6" t="s">
        <v>646</v>
      </c>
      <c r="C2228" s="7" t="s">
        <v>1592</v>
      </c>
      <c r="D2228" s="7" t="s">
        <v>270</v>
      </c>
      <c r="E2228" s="5" t="s">
        <v>611</v>
      </c>
      <c r="F2228" s="5" t="str">
        <f>VLOOKUP(C2228,'[1]7、重新确认支持的项目列表'!$C:$E,2,FALSE)</f>
        <v>无海关代码</v>
      </c>
      <c r="G2228" s="5">
        <f>IFERROR(VLOOKUP(C2228,'[2]企业经营情况表（市场监管局）'!R$1:S$23,2,FALSE),0)</f>
        <v>0</v>
      </c>
      <c r="H2228" s="5">
        <f>VLOOKUP(C2228,'[1]7、重新确认支持的项目列表'!$C:$E,3,FALSE)</f>
        <v>0</v>
      </c>
      <c r="I2228" s="13">
        <v>22000</v>
      </c>
      <c r="J2228" s="17">
        <v>22000</v>
      </c>
      <c r="K2228" s="17">
        <v>22000</v>
      </c>
      <c r="L2228" s="23">
        <v>10000</v>
      </c>
    </row>
    <row r="2229" spans="1:12" ht="24">
      <c r="A2229" s="5">
        <v>2225</v>
      </c>
      <c r="B2229" s="6" t="s">
        <v>617</v>
      </c>
      <c r="C2229" s="7" t="s">
        <v>1593</v>
      </c>
      <c r="D2229" s="7" t="s">
        <v>270</v>
      </c>
      <c r="E2229" s="5" t="s">
        <v>611</v>
      </c>
      <c r="F2229" s="5" t="str">
        <f>VLOOKUP(C2229,'[1]7、重新确认支持的项目列表'!$C:$E,2,FALSE)</f>
        <v>4401963J50</v>
      </c>
      <c r="G2229" s="5">
        <f>IFERROR(VLOOKUP(C2229,'[2]企业经营情况表（市场监管局）'!R$1:S$23,2,FALSE),0)</f>
        <v>0</v>
      </c>
      <c r="H2229" s="5">
        <f>VLOOKUP(C2229,'[1]7、重新确认支持的项目列表'!$C:$E,3,FALSE)</f>
        <v>0</v>
      </c>
      <c r="I2229" s="13">
        <v>12800</v>
      </c>
      <c r="J2229" s="17">
        <v>10000</v>
      </c>
      <c r="K2229" s="17">
        <v>12800</v>
      </c>
      <c r="L2229" s="23">
        <v>10000</v>
      </c>
    </row>
    <row r="2230" spans="1:12" ht="24">
      <c r="A2230" s="5">
        <v>2226</v>
      </c>
      <c r="B2230" s="6" t="s">
        <v>615</v>
      </c>
      <c r="C2230" s="7" t="s">
        <v>1594</v>
      </c>
      <c r="D2230" s="7" t="s">
        <v>270</v>
      </c>
      <c r="E2230" s="5" t="s">
        <v>611</v>
      </c>
      <c r="F2230" s="5" t="str">
        <f>VLOOKUP(C2230,'[1]7、重新确认支持的项目列表'!$C:$E,2,FALSE)</f>
        <v>4401960QKN</v>
      </c>
      <c r="G2230" s="5">
        <f>IFERROR(VLOOKUP(C2230,'[2]企业经营情况表（市场监管局）'!R$1:S$23,2,FALSE),0)</f>
        <v>0</v>
      </c>
      <c r="H2230" s="5">
        <f>VLOOKUP(C2230,'[1]7、重新确认支持的项目列表'!$C:$E,3,FALSE)</f>
        <v>0</v>
      </c>
      <c r="I2230" s="13">
        <v>12800</v>
      </c>
      <c r="J2230" s="17">
        <v>10000</v>
      </c>
      <c r="K2230" s="17">
        <v>12800</v>
      </c>
      <c r="L2230" s="23">
        <v>10000</v>
      </c>
    </row>
    <row r="2231" spans="1:12" ht="24">
      <c r="A2231" s="5">
        <v>2227</v>
      </c>
      <c r="B2231" s="6" t="s">
        <v>682</v>
      </c>
      <c r="C2231" s="7" t="s">
        <v>1595</v>
      </c>
      <c r="D2231" s="7" t="s">
        <v>270</v>
      </c>
      <c r="E2231" s="5" t="s">
        <v>611</v>
      </c>
      <c r="F2231" s="5" t="str">
        <f>VLOOKUP(C2231,'[1]7、重新确认支持的项目列表'!$C:$E,2,FALSE)</f>
        <v>4401960AY3</v>
      </c>
      <c r="G2231" s="5">
        <f>IFERROR(VLOOKUP(C2231,'[2]企业经营情况表（市场监管局）'!R$1:S$23,2,FALSE),0)</f>
        <v>0</v>
      </c>
      <c r="H2231" s="5">
        <f>VLOOKUP(C2231,'[1]7、重新确认支持的项目列表'!$C:$E,3,FALSE)</f>
        <v>103.5278</v>
      </c>
      <c r="I2231" s="13">
        <v>36800</v>
      </c>
      <c r="J2231" s="17">
        <v>10000</v>
      </c>
      <c r="K2231" s="17">
        <v>33800</v>
      </c>
      <c r="L2231" s="23">
        <v>10000</v>
      </c>
    </row>
    <row r="2232" spans="1:12" ht="24">
      <c r="A2232" s="5">
        <v>2228</v>
      </c>
      <c r="B2232" s="6" t="s">
        <v>652</v>
      </c>
      <c r="C2232" s="7" t="s">
        <v>1596</v>
      </c>
      <c r="D2232" s="7" t="s">
        <v>270</v>
      </c>
      <c r="E2232" s="5" t="s">
        <v>611</v>
      </c>
      <c r="F2232" s="5" t="str">
        <f>VLOOKUP(C2232,'[1]7、重新确认支持的项目列表'!$C:$E,2,FALSE)</f>
        <v>4401960AGS</v>
      </c>
      <c r="G2232" s="5">
        <f>IFERROR(VLOOKUP(C2232,'[2]企业经营情况表（市场监管局）'!R$1:S$23,2,FALSE),0)</f>
        <v>0</v>
      </c>
      <c r="H2232" s="5">
        <f>VLOOKUP(C2232,'[1]7、重新确认支持的项目列表'!$C:$E,3,FALSE)</f>
        <v>1785.9783</v>
      </c>
      <c r="I2232" s="13">
        <v>12800</v>
      </c>
      <c r="J2232" s="17">
        <v>10000</v>
      </c>
      <c r="K2232" s="17">
        <v>12800</v>
      </c>
      <c r="L2232" s="23">
        <v>10000</v>
      </c>
    </row>
    <row r="2233" spans="1:12" ht="24">
      <c r="A2233" s="5">
        <v>2229</v>
      </c>
      <c r="B2233" s="6" t="s">
        <v>624</v>
      </c>
      <c r="C2233" s="7" t="s">
        <v>1596</v>
      </c>
      <c r="D2233" s="7" t="s">
        <v>270</v>
      </c>
      <c r="E2233" s="5" t="s">
        <v>611</v>
      </c>
      <c r="F2233" s="5" t="str">
        <f>VLOOKUP(C2233,'[1]7、重新确认支持的项目列表'!$C:$E,2,FALSE)</f>
        <v>4401960AGS</v>
      </c>
      <c r="G2233" s="5">
        <f>IFERROR(VLOOKUP(C2233,'[2]企业经营情况表（市场监管局）'!R$1:S$23,2,FALSE),0)</f>
        <v>0</v>
      </c>
      <c r="H2233" s="5">
        <f>VLOOKUP(C2233,'[1]7、重新确认支持的项目列表'!$C:$E,3,FALSE)</f>
        <v>1785.9783</v>
      </c>
      <c r="I2233" s="13">
        <v>12800</v>
      </c>
      <c r="J2233" s="17">
        <v>10000</v>
      </c>
      <c r="K2233" s="17">
        <v>12800</v>
      </c>
      <c r="L2233" s="23">
        <v>10000</v>
      </c>
    </row>
    <row r="2234" spans="1:12" ht="24">
      <c r="A2234" s="5">
        <v>2230</v>
      </c>
      <c r="B2234" s="6" t="s">
        <v>649</v>
      </c>
      <c r="C2234" s="7" t="s">
        <v>1596</v>
      </c>
      <c r="D2234" s="7" t="s">
        <v>270</v>
      </c>
      <c r="E2234" s="5" t="s">
        <v>611</v>
      </c>
      <c r="F2234" s="5" t="str">
        <f>VLOOKUP(C2234,'[1]7、重新确认支持的项目列表'!$C:$E,2,FALSE)</f>
        <v>4401960AGS</v>
      </c>
      <c r="G2234" s="5">
        <f>IFERROR(VLOOKUP(C2234,'[2]企业经营情况表（市场监管局）'!R$1:S$23,2,FALSE),0)</f>
        <v>0</v>
      </c>
      <c r="H2234" s="5">
        <f>VLOOKUP(C2234,'[1]7、重新确认支持的项目列表'!$C:$E,3,FALSE)</f>
        <v>1785.9783</v>
      </c>
      <c r="I2234" s="13">
        <v>12800</v>
      </c>
      <c r="J2234" s="17">
        <v>10000</v>
      </c>
      <c r="K2234" s="17">
        <v>12800</v>
      </c>
      <c r="L2234" s="23">
        <v>10000</v>
      </c>
    </row>
    <row r="2235" spans="1:12" ht="24">
      <c r="A2235" s="5">
        <v>2231</v>
      </c>
      <c r="B2235" s="6" t="s">
        <v>615</v>
      </c>
      <c r="C2235" s="7" t="s">
        <v>1597</v>
      </c>
      <c r="D2235" s="7" t="s">
        <v>270</v>
      </c>
      <c r="E2235" s="5" t="s">
        <v>611</v>
      </c>
      <c r="F2235" s="5" t="str">
        <f>VLOOKUP(C2235,'[1]7、重新确认支持的项目列表'!$C:$E,2,FALSE)</f>
        <v>4401960JMR</v>
      </c>
      <c r="G2235" s="5">
        <f>IFERROR(VLOOKUP(C2235,'[2]企业经营情况表（市场监管局）'!R$1:S$23,2,FALSE),0)</f>
        <v>0</v>
      </c>
      <c r="H2235" s="5">
        <f>VLOOKUP(C2235,'[1]7、重新确认支持的项目列表'!$C:$E,3,FALSE)</f>
        <v>8.4238999999999997</v>
      </c>
      <c r="I2235" s="13">
        <v>12800</v>
      </c>
      <c r="J2235" s="17">
        <v>10000</v>
      </c>
      <c r="K2235" s="17">
        <v>12800</v>
      </c>
      <c r="L2235" s="23">
        <v>10000</v>
      </c>
    </row>
    <row r="2236" spans="1:12" ht="24">
      <c r="A2236" s="5">
        <v>2232</v>
      </c>
      <c r="B2236" s="6" t="s">
        <v>649</v>
      </c>
      <c r="C2236" s="7" t="s">
        <v>1597</v>
      </c>
      <c r="D2236" s="7" t="s">
        <v>270</v>
      </c>
      <c r="E2236" s="5" t="s">
        <v>611</v>
      </c>
      <c r="F2236" s="5" t="str">
        <f>VLOOKUP(C2236,'[1]7、重新确认支持的项目列表'!$C:$E,2,FALSE)</f>
        <v>4401960JMR</v>
      </c>
      <c r="G2236" s="5">
        <f>IFERROR(VLOOKUP(C2236,'[2]企业经营情况表（市场监管局）'!R$1:S$23,2,FALSE),0)</f>
        <v>0</v>
      </c>
      <c r="H2236" s="5">
        <f>VLOOKUP(C2236,'[1]7、重新确认支持的项目列表'!$C:$E,3,FALSE)</f>
        <v>8.4238999999999997</v>
      </c>
      <c r="I2236" s="13">
        <v>12800</v>
      </c>
      <c r="J2236" s="17">
        <v>10000</v>
      </c>
      <c r="K2236" s="17">
        <v>12800</v>
      </c>
      <c r="L2236" s="23">
        <v>10000</v>
      </c>
    </row>
    <row r="2237" spans="1:12" ht="24">
      <c r="A2237" s="5">
        <v>2233</v>
      </c>
      <c r="B2237" s="6" t="s">
        <v>624</v>
      </c>
      <c r="C2237" s="7" t="s">
        <v>1598</v>
      </c>
      <c r="D2237" s="7" t="s">
        <v>270</v>
      </c>
      <c r="E2237" s="5" t="s">
        <v>611</v>
      </c>
      <c r="F2237" s="5" t="str">
        <f>VLOOKUP(C2237,'[1]7、重新确认支持的项目列表'!$C:$E,2,FALSE)</f>
        <v>4401960MQV</v>
      </c>
      <c r="G2237" s="5">
        <f>IFERROR(VLOOKUP(C2237,'[2]企业经营情况表（市场监管局）'!R$1:S$23,2,FALSE),0)</f>
        <v>0</v>
      </c>
      <c r="H2237" s="5">
        <f>VLOOKUP(C2237,'[1]7、重新确认支持的项目列表'!$C:$E,3,FALSE)</f>
        <v>2092.7062999999998</v>
      </c>
      <c r="I2237" s="13">
        <v>12800</v>
      </c>
      <c r="J2237" s="17">
        <v>10000</v>
      </c>
      <c r="K2237" s="17">
        <v>12800</v>
      </c>
      <c r="L2237" s="23">
        <v>10000</v>
      </c>
    </row>
    <row r="2238" spans="1:12" ht="24">
      <c r="A2238" s="5">
        <v>2234</v>
      </c>
      <c r="B2238" s="6" t="s">
        <v>649</v>
      </c>
      <c r="C2238" s="7" t="s">
        <v>1598</v>
      </c>
      <c r="D2238" s="7" t="s">
        <v>270</v>
      </c>
      <c r="E2238" s="5" t="s">
        <v>611</v>
      </c>
      <c r="F2238" s="5" t="str">
        <f>VLOOKUP(C2238,'[1]7、重新确认支持的项目列表'!$C:$E,2,FALSE)</f>
        <v>4401960MQV</v>
      </c>
      <c r="G2238" s="5">
        <f>IFERROR(VLOOKUP(C2238,'[2]企业经营情况表（市场监管局）'!R$1:S$23,2,FALSE),0)</f>
        <v>0</v>
      </c>
      <c r="H2238" s="5">
        <f>VLOOKUP(C2238,'[1]7、重新确认支持的项目列表'!$C:$E,3,FALSE)</f>
        <v>2092.7062999999998</v>
      </c>
      <c r="I2238" s="13">
        <v>12800</v>
      </c>
      <c r="J2238" s="17">
        <v>10000</v>
      </c>
      <c r="K2238" s="17">
        <v>12800</v>
      </c>
      <c r="L2238" s="23">
        <v>10000</v>
      </c>
    </row>
    <row r="2239" spans="1:12" ht="24">
      <c r="A2239" s="5">
        <v>2235</v>
      </c>
      <c r="B2239" s="6" t="s">
        <v>618</v>
      </c>
      <c r="C2239" s="7" t="s">
        <v>1599</v>
      </c>
      <c r="D2239" s="7" t="s">
        <v>270</v>
      </c>
      <c r="E2239" s="5" t="s">
        <v>611</v>
      </c>
      <c r="F2239" s="5" t="str">
        <f>VLOOKUP(C2239,'[1]7、重新确认支持的项目列表'!$C:$E,2,FALSE)</f>
        <v>4401960PRT</v>
      </c>
      <c r="G2239" s="5">
        <f>IFERROR(VLOOKUP(C2239,'[2]企业经营情况表（市场监管局）'!R$1:S$23,2,FALSE),0)</f>
        <v>0</v>
      </c>
      <c r="H2239" s="5">
        <f>VLOOKUP(C2239,'[1]7、重新确认支持的项目列表'!$C:$E,3,FALSE)</f>
        <v>0</v>
      </c>
      <c r="I2239" s="13">
        <v>12800</v>
      </c>
      <c r="J2239" s="17">
        <v>10000</v>
      </c>
      <c r="K2239" s="17">
        <v>12800</v>
      </c>
      <c r="L2239" s="23">
        <v>10000</v>
      </c>
    </row>
    <row r="2240" spans="1:12" ht="24">
      <c r="A2240" s="5">
        <v>2236</v>
      </c>
      <c r="B2240" s="6" t="s">
        <v>649</v>
      </c>
      <c r="C2240" s="7" t="s">
        <v>1600</v>
      </c>
      <c r="D2240" s="7" t="s">
        <v>270</v>
      </c>
      <c r="E2240" s="5" t="s">
        <v>611</v>
      </c>
      <c r="F2240" s="5" t="str">
        <f>VLOOKUP(C2240,'[1]7、重新确认支持的项目列表'!$C:$E,2,FALSE)</f>
        <v>4401963FZD</v>
      </c>
      <c r="G2240" s="5">
        <f>IFERROR(VLOOKUP(C2240,'[2]企业经营情况表（市场监管局）'!R$1:S$23,2,FALSE),0)</f>
        <v>0</v>
      </c>
      <c r="H2240" s="5">
        <f>VLOOKUP(C2240,'[1]7、重新确认支持的项目列表'!$C:$E,3,FALSE)</f>
        <v>6568.1323000000002</v>
      </c>
      <c r="I2240" s="13">
        <v>12800</v>
      </c>
      <c r="J2240" s="17">
        <v>10000</v>
      </c>
      <c r="K2240" s="17">
        <v>12800</v>
      </c>
      <c r="L2240" s="23">
        <v>10000</v>
      </c>
    </row>
    <row r="2241" spans="1:12" ht="24">
      <c r="A2241" s="5">
        <v>2237</v>
      </c>
      <c r="B2241" s="6" t="s">
        <v>682</v>
      </c>
      <c r="C2241" s="7" t="s">
        <v>1601</v>
      </c>
      <c r="D2241" s="7" t="s">
        <v>270</v>
      </c>
      <c r="E2241" s="5" t="s">
        <v>611</v>
      </c>
      <c r="F2241" s="5" t="str">
        <f>VLOOKUP(C2241,'[1]7、重新确认支持的项目列表'!$C:$E,2,FALSE)</f>
        <v>4401963ANH</v>
      </c>
      <c r="G2241" s="5">
        <f>IFERROR(VLOOKUP(C2241,'[2]企业经营情况表（市场监管局）'!R$1:S$23,2,FALSE),0)</f>
        <v>0</v>
      </c>
      <c r="H2241" s="5">
        <f>VLOOKUP(C2241,'[1]7、重新确认支持的项目列表'!$C:$E,3,FALSE)</f>
        <v>629.21709999999996</v>
      </c>
      <c r="I2241" s="13">
        <v>36800</v>
      </c>
      <c r="J2241" s="17">
        <v>10000</v>
      </c>
      <c r="K2241" s="17">
        <v>33800</v>
      </c>
      <c r="L2241" s="23">
        <v>10000</v>
      </c>
    </row>
    <row r="2242" spans="1:12" ht="24">
      <c r="A2242" s="5">
        <v>2238</v>
      </c>
      <c r="B2242" s="6" t="s">
        <v>670</v>
      </c>
      <c r="C2242" s="7" t="s">
        <v>555</v>
      </c>
      <c r="D2242" s="7" t="s">
        <v>270</v>
      </c>
      <c r="E2242" s="5" t="s">
        <v>611</v>
      </c>
      <c r="F2242" s="5" t="str">
        <f>VLOOKUP(C2242,'[1]7、重新确认支持的项目列表'!$C:$E,2,FALSE)</f>
        <v>4401963ANK</v>
      </c>
      <c r="G2242" s="5">
        <f>IFERROR(VLOOKUP(C2242,'[2]企业经营情况表（市场监管局）'!R$1:S$23,2,FALSE),0)</f>
        <v>0</v>
      </c>
      <c r="H2242" s="5">
        <f>VLOOKUP(C2242,'[1]7、重新确认支持的项目列表'!$C:$E,3,FALSE)</f>
        <v>4388.8054000000002</v>
      </c>
      <c r="I2242" s="13">
        <v>23000</v>
      </c>
      <c r="J2242" s="17">
        <v>10000</v>
      </c>
      <c r="K2242" s="17">
        <v>20000</v>
      </c>
      <c r="L2242" s="23">
        <v>10000</v>
      </c>
    </row>
    <row r="2243" spans="1:12" ht="24">
      <c r="A2243" s="5">
        <v>2239</v>
      </c>
      <c r="B2243" s="6" t="s">
        <v>663</v>
      </c>
      <c r="C2243" s="7" t="s">
        <v>555</v>
      </c>
      <c r="D2243" s="7" t="s">
        <v>270</v>
      </c>
      <c r="E2243" s="5" t="s">
        <v>611</v>
      </c>
      <c r="F2243" s="5" t="str">
        <f>VLOOKUP(C2243,'[1]7、重新确认支持的项目列表'!$C:$E,2,FALSE)</f>
        <v>4401963ANK</v>
      </c>
      <c r="G2243" s="5">
        <f>IFERROR(VLOOKUP(C2243,'[2]企业经营情况表（市场监管局）'!R$1:S$23,2,FALSE),0)</f>
        <v>0</v>
      </c>
      <c r="H2243" s="5">
        <f>VLOOKUP(C2243,'[1]7、重新确认支持的项目列表'!$C:$E,3,FALSE)</f>
        <v>4388.8054000000002</v>
      </c>
      <c r="I2243" s="13">
        <v>23000</v>
      </c>
      <c r="J2243" s="17">
        <v>10000</v>
      </c>
      <c r="K2243" s="17">
        <v>20000</v>
      </c>
      <c r="L2243" s="23">
        <v>10000</v>
      </c>
    </row>
    <row r="2244" spans="1:12" ht="24">
      <c r="A2244" s="5">
        <v>2240</v>
      </c>
      <c r="B2244" s="6" t="s">
        <v>1093</v>
      </c>
      <c r="C2244" s="7" t="s">
        <v>555</v>
      </c>
      <c r="D2244" s="7" t="s">
        <v>270</v>
      </c>
      <c r="E2244" s="5" t="s">
        <v>611</v>
      </c>
      <c r="F2244" s="5" t="str">
        <f>VLOOKUP(C2244,'[1]7、重新确认支持的项目列表'!$C:$E,2,FALSE)</f>
        <v>4401963ANK</v>
      </c>
      <c r="G2244" s="5">
        <f>IFERROR(VLOOKUP(C2244,'[2]企业经营情况表（市场监管局）'!R$1:S$23,2,FALSE),0)</f>
        <v>0</v>
      </c>
      <c r="H2244" s="5">
        <f>VLOOKUP(C2244,'[1]7、重新确认支持的项目列表'!$C:$E,3,FALSE)</f>
        <v>4388.8054000000002</v>
      </c>
      <c r="I2244" s="13">
        <v>20000</v>
      </c>
      <c r="J2244" s="17">
        <v>10000</v>
      </c>
      <c r="K2244" s="17">
        <v>17000</v>
      </c>
      <c r="L2244" s="23">
        <v>10000</v>
      </c>
    </row>
    <row r="2245" spans="1:12" ht="24">
      <c r="A2245" s="5">
        <v>2241</v>
      </c>
      <c r="B2245" s="6" t="s">
        <v>682</v>
      </c>
      <c r="C2245" s="7" t="s">
        <v>556</v>
      </c>
      <c r="D2245" s="7" t="s">
        <v>270</v>
      </c>
      <c r="E2245" s="5" t="s">
        <v>611</v>
      </c>
      <c r="F2245" s="5" t="str">
        <f>VLOOKUP(C2245,'[1]7、重新确认支持的项目列表'!$C:$E,2,FALSE)</f>
        <v>4401963BWT</v>
      </c>
      <c r="G2245" s="5">
        <f>IFERROR(VLOOKUP(C2245,'[2]企业经营情况表（市场监管局）'!R$1:S$23,2,FALSE),0)</f>
        <v>0</v>
      </c>
      <c r="H2245" s="5">
        <f>VLOOKUP(C2245,'[1]7、重新确认支持的项目列表'!$C:$E,3,FALSE)</f>
        <v>21307.2431</v>
      </c>
      <c r="I2245" s="13">
        <v>25000</v>
      </c>
      <c r="J2245" s="17">
        <v>10000</v>
      </c>
      <c r="K2245" s="17">
        <v>22000</v>
      </c>
      <c r="L2245" s="23">
        <v>10000</v>
      </c>
    </row>
    <row r="2246" spans="1:12" ht="24">
      <c r="A2246" s="5">
        <v>2242</v>
      </c>
      <c r="B2246" s="6" t="s">
        <v>615</v>
      </c>
      <c r="C2246" s="7" t="s">
        <v>1602</v>
      </c>
      <c r="D2246" s="7" t="s">
        <v>270</v>
      </c>
      <c r="E2246" s="5" t="s">
        <v>611</v>
      </c>
      <c r="F2246" s="5" t="str">
        <f>VLOOKUP(C2246,'[1]7、重新确认支持的项目列表'!$C:$E,2,FALSE)</f>
        <v>4401960T4A</v>
      </c>
      <c r="G2246" s="5">
        <f>IFERROR(VLOOKUP(C2246,'[2]企业经营情况表（市场监管局）'!R$1:S$23,2,FALSE),0)</f>
        <v>0</v>
      </c>
      <c r="H2246" s="5">
        <f>VLOOKUP(C2246,'[1]7、重新确认支持的项目列表'!$C:$E,3,FALSE)</f>
        <v>0</v>
      </c>
      <c r="I2246" s="13">
        <v>12800</v>
      </c>
      <c r="J2246" s="17">
        <v>10000</v>
      </c>
      <c r="K2246" s="17">
        <v>12800</v>
      </c>
      <c r="L2246" s="23">
        <v>10000</v>
      </c>
    </row>
    <row r="2247" spans="1:12" ht="24">
      <c r="A2247" s="5">
        <v>2243</v>
      </c>
      <c r="B2247" s="6" t="s">
        <v>615</v>
      </c>
      <c r="C2247" s="7" t="s">
        <v>1603</v>
      </c>
      <c r="D2247" s="7" t="s">
        <v>270</v>
      </c>
      <c r="E2247" s="5" t="s">
        <v>611</v>
      </c>
      <c r="F2247" s="5">
        <f>VLOOKUP(C2247,'[1]7、重新确认支持的项目列表'!$C:$E,2,FALSE)</f>
        <v>4451966143</v>
      </c>
      <c r="G2247" s="5">
        <f>IFERROR(VLOOKUP(C2247,'[2]企业经营情况表（市场监管局）'!R$1:S$23,2,FALSE),0)</f>
        <v>0</v>
      </c>
      <c r="H2247" s="5">
        <f>VLOOKUP(C2247,'[1]7、重新确认支持的项目列表'!$C:$E,3,FALSE)</f>
        <v>1288.5852</v>
      </c>
      <c r="I2247" s="13">
        <v>12800</v>
      </c>
      <c r="J2247" s="17">
        <v>10000</v>
      </c>
      <c r="K2247" s="17">
        <v>12800</v>
      </c>
      <c r="L2247" s="23">
        <v>10000</v>
      </c>
    </row>
    <row r="2248" spans="1:12">
      <c r="A2248" s="5">
        <v>2244</v>
      </c>
      <c r="B2248" s="6" t="s">
        <v>624</v>
      </c>
      <c r="C2248" s="7" t="s">
        <v>1603</v>
      </c>
      <c r="D2248" s="7" t="s">
        <v>270</v>
      </c>
      <c r="E2248" s="5" t="s">
        <v>611</v>
      </c>
      <c r="F2248" s="5">
        <f>VLOOKUP(C2248,'[1]7、重新确认支持的项目列表'!$C:$E,2,FALSE)</f>
        <v>4451966143</v>
      </c>
      <c r="G2248" s="5">
        <f>IFERROR(VLOOKUP(C2248,'[2]企业经营情况表（市场监管局）'!R$1:S$23,2,FALSE),0)</f>
        <v>0</v>
      </c>
      <c r="H2248" s="5">
        <f>VLOOKUP(C2248,'[1]7、重新确认支持的项目列表'!$C:$E,3,FALSE)</f>
        <v>1288.5852</v>
      </c>
      <c r="I2248" s="13">
        <v>12800</v>
      </c>
      <c r="J2248" s="17">
        <v>10000</v>
      </c>
      <c r="K2248" s="17">
        <v>12800</v>
      </c>
      <c r="L2248" s="23">
        <v>10000</v>
      </c>
    </row>
    <row r="2249" spans="1:12">
      <c r="A2249" s="5">
        <v>2245</v>
      </c>
      <c r="B2249" s="6" t="s">
        <v>618</v>
      </c>
      <c r="C2249" s="7" t="s">
        <v>1603</v>
      </c>
      <c r="D2249" s="7" t="s">
        <v>270</v>
      </c>
      <c r="E2249" s="5" t="s">
        <v>611</v>
      </c>
      <c r="F2249" s="5">
        <f>VLOOKUP(C2249,'[1]7、重新确认支持的项目列表'!$C:$E,2,FALSE)</f>
        <v>4451966143</v>
      </c>
      <c r="G2249" s="5">
        <f>IFERROR(VLOOKUP(C2249,'[2]企业经营情况表（市场监管局）'!R$1:S$23,2,FALSE),0)</f>
        <v>0</v>
      </c>
      <c r="H2249" s="5">
        <f>VLOOKUP(C2249,'[1]7、重新确认支持的项目列表'!$C:$E,3,FALSE)</f>
        <v>1288.5852</v>
      </c>
      <c r="I2249" s="13">
        <v>12800</v>
      </c>
      <c r="J2249" s="17">
        <v>10000</v>
      </c>
      <c r="K2249" s="17">
        <v>12800</v>
      </c>
      <c r="L2249" s="23">
        <v>10000</v>
      </c>
    </row>
    <row r="2250" spans="1:12" ht="24">
      <c r="A2250" s="5">
        <v>2246</v>
      </c>
      <c r="B2250" s="6" t="s">
        <v>649</v>
      </c>
      <c r="C2250" s="7" t="s">
        <v>1603</v>
      </c>
      <c r="D2250" s="7" t="s">
        <v>270</v>
      </c>
      <c r="E2250" s="5" t="s">
        <v>611</v>
      </c>
      <c r="F2250" s="5">
        <f>VLOOKUP(C2250,'[1]7、重新确认支持的项目列表'!$C:$E,2,FALSE)</f>
        <v>4451966143</v>
      </c>
      <c r="G2250" s="5">
        <f>IFERROR(VLOOKUP(C2250,'[2]企业经营情况表（市场监管局）'!R$1:S$23,2,FALSE),0)</f>
        <v>0</v>
      </c>
      <c r="H2250" s="5">
        <f>VLOOKUP(C2250,'[1]7、重新确认支持的项目列表'!$C:$E,3,FALSE)</f>
        <v>1288.5852</v>
      </c>
      <c r="I2250" s="13">
        <v>12800</v>
      </c>
      <c r="J2250" s="17">
        <v>10000</v>
      </c>
      <c r="K2250" s="17">
        <v>12800</v>
      </c>
      <c r="L2250" s="23">
        <v>10000</v>
      </c>
    </row>
    <row r="2251" spans="1:12" ht="24">
      <c r="A2251" s="5">
        <v>2247</v>
      </c>
      <c r="B2251" s="6" t="s">
        <v>682</v>
      </c>
      <c r="C2251" s="7" t="s">
        <v>557</v>
      </c>
      <c r="D2251" s="7" t="s">
        <v>270</v>
      </c>
      <c r="E2251" s="5" t="s">
        <v>611</v>
      </c>
      <c r="F2251" s="5">
        <f>VLOOKUP(C2251,'[1]7、重新确认支持的项目列表'!$C:$E,2,FALSE)</f>
        <v>4401965607</v>
      </c>
      <c r="G2251" s="5">
        <f>IFERROR(VLOOKUP(C2251,'[2]企业经营情况表（市场监管局）'!R$1:S$23,2,FALSE),0)</f>
        <v>0</v>
      </c>
      <c r="H2251" s="5">
        <f>VLOOKUP(C2251,'[1]7、重新确认支持的项目列表'!$C:$E,3,FALSE)</f>
        <v>11230.7039</v>
      </c>
      <c r="I2251" s="13">
        <v>30800</v>
      </c>
      <c r="J2251" s="17">
        <v>10000</v>
      </c>
      <c r="K2251" s="17">
        <v>30800</v>
      </c>
      <c r="L2251" s="23">
        <v>10000</v>
      </c>
    </row>
    <row r="2252" spans="1:12" ht="24">
      <c r="A2252" s="5">
        <v>2248</v>
      </c>
      <c r="B2252" s="6" t="s">
        <v>684</v>
      </c>
      <c r="C2252" s="7" t="s">
        <v>557</v>
      </c>
      <c r="D2252" s="7" t="s">
        <v>270</v>
      </c>
      <c r="E2252" s="5" t="s">
        <v>611</v>
      </c>
      <c r="F2252" s="5">
        <f>VLOOKUP(C2252,'[1]7、重新确认支持的项目列表'!$C:$E,2,FALSE)</f>
        <v>4401965607</v>
      </c>
      <c r="G2252" s="5">
        <f>IFERROR(VLOOKUP(C2252,'[2]企业经营情况表（市场监管局）'!R$1:S$23,2,FALSE),0)</f>
        <v>0</v>
      </c>
      <c r="H2252" s="5">
        <f>VLOOKUP(C2252,'[1]7、重新确认支持的项目列表'!$C:$E,3,FALSE)</f>
        <v>11230.7039</v>
      </c>
      <c r="I2252" s="13">
        <v>30800</v>
      </c>
      <c r="J2252" s="17">
        <v>10000</v>
      </c>
      <c r="K2252" s="17">
        <v>30800</v>
      </c>
      <c r="L2252" s="23">
        <v>10000</v>
      </c>
    </row>
    <row r="2253" spans="1:12" ht="24">
      <c r="A2253" s="5">
        <v>2249</v>
      </c>
      <c r="B2253" s="6" t="s">
        <v>615</v>
      </c>
      <c r="C2253" s="7" t="s">
        <v>1604</v>
      </c>
      <c r="D2253" s="7" t="s">
        <v>270</v>
      </c>
      <c r="E2253" s="5" t="s">
        <v>611</v>
      </c>
      <c r="F2253" s="5" t="str">
        <f>VLOOKUP(C2253,'[1]7、重新确认支持的项目列表'!$C:$E,2,FALSE)</f>
        <v>4401960KX7</v>
      </c>
      <c r="G2253" s="5">
        <f>IFERROR(VLOOKUP(C2253,'[2]企业经营情况表（市场监管局）'!R$1:S$23,2,FALSE),0)</f>
        <v>0</v>
      </c>
      <c r="H2253" s="5">
        <f>VLOOKUP(C2253,'[1]7、重新确认支持的项目列表'!$C:$E,3,FALSE)</f>
        <v>0</v>
      </c>
      <c r="I2253" s="13">
        <v>12800</v>
      </c>
      <c r="J2253" s="17">
        <v>10000</v>
      </c>
      <c r="K2253" s="17">
        <v>12800</v>
      </c>
      <c r="L2253" s="23">
        <v>10000</v>
      </c>
    </row>
    <row r="2254" spans="1:12" ht="24">
      <c r="A2254" s="5">
        <v>2250</v>
      </c>
      <c r="B2254" s="6" t="s">
        <v>622</v>
      </c>
      <c r="C2254" s="7" t="s">
        <v>1605</v>
      </c>
      <c r="D2254" s="7" t="s">
        <v>270</v>
      </c>
      <c r="E2254" s="5" t="s">
        <v>611</v>
      </c>
      <c r="F2254" s="5" t="str">
        <f>VLOOKUP(C2254,'[1]7、重新确认支持的项目列表'!$C:$E,2,FALSE)</f>
        <v>4401963F68</v>
      </c>
      <c r="G2254" s="5">
        <f>IFERROR(VLOOKUP(C2254,'[2]企业经营情况表（市场监管局）'!R$1:S$23,2,FALSE),0)</f>
        <v>0</v>
      </c>
      <c r="H2254" s="5">
        <f>VLOOKUP(C2254,'[1]7、重新确认支持的项目列表'!$C:$E,3,FALSE)</f>
        <v>35154.692900000002</v>
      </c>
      <c r="I2254" s="13">
        <v>12800</v>
      </c>
      <c r="J2254" s="17">
        <v>10000</v>
      </c>
      <c r="K2254" s="17">
        <v>12800</v>
      </c>
      <c r="L2254" s="23">
        <v>10000</v>
      </c>
    </row>
    <row r="2255" spans="1:12" ht="24">
      <c r="A2255" s="5">
        <v>2251</v>
      </c>
      <c r="B2255" s="6" t="s">
        <v>624</v>
      </c>
      <c r="C2255" s="7" t="s">
        <v>1605</v>
      </c>
      <c r="D2255" s="7" t="s">
        <v>270</v>
      </c>
      <c r="E2255" s="5" t="s">
        <v>611</v>
      </c>
      <c r="F2255" s="5" t="str">
        <f>VLOOKUP(C2255,'[1]7、重新确认支持的项目列表'!$C:$E,2,FALSE)</f>
        <v>4401963F68</v>
      </c>
      <c r="G2255" s="5">
        <f>IFERROR(VLOOKUP(C2255,'[2]企业经营情况表（市场监管局）'!R$1:S$23,2,FALSE),0)</f>
        <v>0</v>
      </c>
      <c r="H2255" s="5">
        <f>VLOOKUP(C2255,'[1]7、重新确认支持的项目列表'!$C:$E,3,FALSE)</f>
        <v>35154.692900000002</v>
      </c>
      <c r="I2255" s="13">
        <v>12800</v>
      </c>
      <c r="J2255" s="17">
        <v>10000</v>
      </c>
      <c r="K2255" s="17">
        <v>12800</v>
      </c>
      <c r="L2255" s="23">
        <v>10000</v>
      </c>
    </row>
    <row r="2256" spans="1:12" ht="24">
      <c r="A2256" s="5">
        <v>2252</v>
      </c>
      <c r="B2256" s="6" t="s">
        <v>618</v>
      </c>
      <c r="C2256" s="7" t="s">
        <v>1605</v>
      </c>
      <c r="D2256" s="7" t="s">
        <v>270</v>
      </c>
      <c r="E2256" s="5" t="s">
        <v>611</v>
      </c>
      <c r="F2256" s="5" t="str">
        <f>VLOOKUP(C2256,'[1]7、重新确认支持的项目列表'!$C:$E,2,FALSE)</f>
        <v>4401963F68</v>
      </c>
      <c r="G2256" s="5">
        <f>IFERROR(VLOOKUP(C2256,'[2]企业经营情况表（市场监管局）'!R$1:S$23,2,FALSE),0)</f>
        <v>0</v>
      </c>
      <c r="H2256" s="5">
        <f>VLOOKUP(C2256,'[1]7、重新确认支持的项目列表'!$C:$E,3,FALSE)</f>
        <v>35154.692900000002</v>
      </c>
      <c r="I2256" s="13">
        <v>12800</v>
      </c>
      <c r="J2256" s="17">
        <v>10000</v>
      </c>
      <c r="K2256" s="17">
        <v>12800</v>
      </c>
      <c r="L2256" s="23">
        <v>10000</v>
      </c>
    </row>
    <row r="2257" spans="1:12" ht="24">
      <c r="A2257" s="5">
        <v>2253</v>
      </c>
      <c r="B2257" s="6" t="s">
        <v>649</v>
      </c>
      <c r="C2257" s="7" t="s">
        <v>1605</v>
      </c>
      <c r="D2257" s="7" t="s">
        <v>270</v>
      </c>
      <c r="E2257" s="5" t="s">
        <v>611</v>
      </c>
      <c r="F2257" s="5" t="str">
        <f>VLOOKUP(C2257,'[1]7、重新确认支持的项目列表'!$C:$E,2,FALSE)</f>
        <v>4401963F68</v>
      </c>
      <c r="G2257" s="5">
        <f>IFERROR(VLOOKUP(C2257,'[2]企业经营情况表（市场监管局）'!R$1:S$23,2,FALSE),0)</f>
        <v>0</v>
      </c>
      <c r="H2257" s="5">
        <f>VLOOKUP(C2257,'[1]7、重新确认支持的项目列表'!$C:$E,3,FALSE)</f>
        <v>35154.692900000002</v>
      </c>
      <c r="I2257" s="13">
        <v>12800</v>
      </c>
      <c r="J2257" s="17">
        <v>10000</v>
      </c>
      <c r="K2257" s="17">
        <v>12800</v>
      </c>
      <c r="L2257" s="23">
        <v>10000</v>
      </c>
    </row>
    <row r="2258" spans="1:12" ht="24">
      <c r="A2258" s="5">
        <v>2254</v>
      </c>
      <c r="B2258" s="6" t="s">
        <v>646</v>
      </c>
      <c r="C2258" s="7" t="s">
        <v>1606</v>
      </c>
      <c r="D2258" s="7" t="s">
        <v>270</v>
      </c>
      <c r="E2258" s="5" t="s">
        <v>611</v>
      </c>
      <c r="F2258" s="5" t="str">
        <f>VLOOKUP(C2258,'[1]7、重新确认支持的项目列表'!$C:$E,2,FALSE)</f>
        <v>4401960JK2</v>
      </c>
      <c r="G2258" s="5">
        <f>IFERROR(VLOOKUP(C2258,'[2]企业经营情况表（市场监管局）'!R$1:S$23,2,FALSE),0)</f>
        <v>0</v>
      </c>
      <c r="H2258" s="5">
        <f>VLOOKUP(C2258,'[1]7、重新确认支持的项目列表'!$C:$E,3,FALSE)</f>
        <v>0</v>
      </c>
      <c r="I2258" s="13">
        <v>22000</v>
      </c>
      <c r="J2258" s="17">
        <v>10000</v>
      </c>
      <c r="K2258" s="17">
        <v>22000</v>
      </c>
      <c r="L2258" s="23">
        <v>10000</v>
      </c>
    </row>
    <row r="2259" spans="1:12" ht="24">
      <c r="A2259" s="5">
        <v>2255</v>
      </c>
      <c r="B2259" s="6" t="s">
        <v>615</v>
      </c>
      <c r="C2259" s="7" t="s">
        <v>1607</v>
      </c>
      <c r="D2259" s="7" t="s">
        <v>270</v>
      </c>
      <c r="E2259" s="5" t="s">
        <v>611</v>
      </c>
      <c r="F2259" s="5" t="str">
        <f>VLOOKUP(C2259,'[1]7、重新确认支持的项目列表'!$C:$E,2,FALSE)</f>
        <v>4401963L0V</v>
      </c>
      <c r="G2259" s="5">
        <f>IFERROR(VLOOKUP(C2259,'[2]企业经营情况表（市场监管局）'!R$1:S$23,2,FALSE),0)</f>
        <v>0</v>
      </c>
      <c r="H2259" s="5">
        <f>VLOOKUP(C2259,'[1]7、重新确认支持的项目列表'!$C:$E,3,FALSE)</f>
        <v>0</v>
      </c>
      <c r="I2259" s="13">
        <v>12800</v>
      </c>
      <c r="J2259" s="17">
        <v>10000</v>
      </c>
      <c r="K2259" s="17">
        <v>12800</v>
      </c>
      <c r="L2259" s="23">
        <v>10000</v>
      </c>
    </row>
    <row r="2260" spans="1:12" ht="24">
      <c r="A2260" s="5">
        <v>2256</v>
      </c>
      <c r="B2260" s="6" t="s">
        <v>618</v>
      </c>
      <c r="C2260" s="7" t="s">
        <v>1608</v>
      </c>
      <c r="D2260" s="7" t="s">
        <v>270</v>
      </c>
      <c r="E2260" s="5" t="s">
        <v>611</v>
      </c>
      <c r="F2260" s="5" t="str">
        <f>VLOOKUP(C2260,'[1]7、重新确认支持的项目列表'!$C:$E,2,FALSE)</f>
        <v>4401963FB5</v>
      </c>
      <c r="G2260" s="5">
        <f>IFERROR(VLOOKUP(C2260,'[2]企业经营情况表（市场监管局）'!R$1:S$23,2,FALSE),0)</f>
        <v>0</v>
      </c>
      <c r="H2260" s="5">
        <f>VLOOKUP(C2260,'[1]7、重新确认支持的项目列表'!$C:$E,3,FALSE)</f>
        <v>0</v>
      </c>
      <c r="I2260" s="13">
        <v>12800</v>
      </c>
      <c r="J2260" s="17">
        <v>10000</v>
      </c>
      <c r="K2260" s="17">
        <v>12800</v>
      </c>
      <c r="L2260" s="23">
        <v>10000</v>
      </c>
    </row>
    <row r="2261" spans="1:12" ht="24">
      <c r="A2261" s="5">
        <v>2257</v>
      </c>
      <c r="B2261" s="6" t="s">
        <v>615</v>
      </c>
      <c r="C2261" s="7" t="s">
        <v>1609</v>
      </c>
      <c r="D2261" s="7" t="s">
        <v>270</v>
      </c>
      <c r="E2261" s="5" t="s">
        <v>611</v>
      </c>
      <c r="F2261" s="5" t="str">
        <f>VLOOKUP(C2261,'[1]7、重新确认支持的项目列表'!$C:$E,2,FALSE)</f>
        <v>4401960L13</v>
      </c>
      <c r="G2261" s="5">
        <f>IFERROR(VLOOKUP(C2261,'[2]企业经营情况表（市场监管局）'!R$1:S$23,2,FALSE),0)</f>
        <v>0</v>
      </c>
      <c r="H2261" s="5">
        <f>VLOOKUP(C2261,'[1]7、重新确认支持的项目列表'!$C:$E,3,FALSE)</f>
        <v>0</v>
      </c>
      <c r="I2261" s="13">
        <v>12800</v>
      </c>
      <c r="J2261" s="17">
        <v>10000</v>
      </c>
      <c r="K2261" s="17">
        <v>12800</v>
      </c>
      <c r="L2261" s="23">
        <v>10000</v>
      </c>
    </row>
    <row r="2262" spans="1:12" ht="24">
      <c r="A2262" s="5">
        <v>2258</v>
      </c>
      <c r="B2262" s="6" t="s">
        <v>624</v>
      </c>
      <c r="C2262" s="7" t="s">
        <v>1610</v>
      </c>
      <c r="D2262" s="7" t="s">
        <v>270</v>
      </c>
      <c r="E2262" s="5" t="s">
        <v>611</v>
      </c>
      <c r="F2262" s="5" t="str">
        <f>VLOOKUP(C2262,'[1]7、重新确认支持的项目列表'!$C:$E,2,FALSE)</f>
        <v>无海关代码</v>
      </c>
      <c r="G2262" s="5">
        <f>IFERROR(VLOOKUP(C2262,'[2]企业经营情况表（市场监管局）'!R$1:S$23,2,FALSE),0)</f>
        <v>0</v>
      </c>
      <c r="H2262" s="5">
        <f>VLOOKUP(C2262,'[1]7、重新确认支持的项目列表'!$C:$E,3,FALSE)</f>
        <v>0</v>
      </c>
      <c r="I2262" s="13">
        <v>12800</v>
      </c>
      <c r="J2262" s="17">
        <v>10000</v>
      </c>
      <c r="K2262" s="17">
        <v>12800</v>
      </c>
      <c r="L2262" s="23">
        <v>10000</v>
      </c>
    </row>
    <row r="2263" spans="1:12" ht="24">
      <c r="A2263" s="5">
        <v>2259</v>
      </c>
      <c r="B2263" s="6" t="s">
        <v>627</v>
      </c>
      <c r="C2263" s="7" t="s">
        <v>1611</v>
      </c>
      <c r="D2263" s="7" t="s">
        <v>270</v>
      </c>
      <c r="E2263" s="5" t="s">
        <v>611</v>
      </c>
      <c r="F2263" s="5" t="str">
        <f>VLOOKUP(C2263,'[1]7、重新确认支持的项目列表'!$C:$E,2,FALSE)</f>
        <v>4401960JDF</v>
      </c>
      <c r="G2263" s="5">
        <f>IFERROR(VLOOKUP(C2263,'[2]企业经营情况表（市场监管局）'!R$1:S$23,2,FALSE),0)</f>
        <v>0</v>
      </c>
      <c r="H2263" s="5">
        <f>VLOOKUP(C2263,'[1]7、重新确认支持的项目列表'!$C:$E,3,FALSE)</f>
        <v>19.298400000000001</v>
      </c>
      <c r="I2263" s="13">
        <v>12800</v>
      </c>
      <c r="J2263" s="17">
        <v>10000</v>
      </c>
      <c r="K2263" s="17">
        <v>12800</v>
      </c>
      <c r="L2263" s="23">
        <v>10000</v>
      </c>
    </row>
    <row r="2264" spans="1:12" ht="24">
      <c r="A2264" s="5">
        <v>2260</v>
      </c>
      <c r="B2264" s="6" t="s">
        <v>785</v>
      </c>
      <c r="C2264" s="7" t="s">
        <v>1611</v>
      </c>
      <c r="D2264" s="7" t="s">
        <v>270</v>
      </c>
      <c r="E2264" s="5" t="s">
        <v>611</v>
      </c>
      <c r="F2264" s="5" t="str">
        <f>VLOOKUP(C2264,'[1]7、重新确认支持的项目列表'!$C:$E,2,FALSE)</f>
        <v>4401960JDF</v>
      </c>
      <c r="G2264" s="5">
        <f>IFERROR(VLOOKUP(C2264,'[2]企业经营情况表（市场监管局）'!R$1:S$23,2,FALSE),0)</f>
        <v>0</v>
      </c>
      <c r="H2264" s="5">
        <f>VLOOKUP(C2264,'[1]7、重新确认支持的项目列表'!$C:$E,3,FALSE)</f>
        <v>19.298400000000001</v>
      </c>
      <c r="I2264" s="13">
        <v>12800</v>
      </c>
      <c r="J2264" s="17">
        <v>10000</v>
      </c>
      <c r="K2264" s="17">
        <v>12800</v>
      </c>
      <c r="L2264" s="23">
        <v>10000</v>
      </c>
    </row>
    <row r="2265" spans="1:12" ht="24">
      <c r="A2265" s="5">
        <v>2261</v>
      </c>
      <c r="B2265" s="6" t="s">
        <v>644</v>
      </c>
      <c r="C2265" s="7" t="s">
        <v>1612</v>
      </c>
      <c r="D2265" s="7" t="s">
        <v>270</v>
      </c>
      <c r="E2265" s="5" t="s">
        <v>611</v>
      </c>
      <c r="F2265" s="5" t="str">
        <f>VLOOKUP(C2265,'[1]7、重新确认支持的项目列表'!$C:$E,2,FALSE)</f>
        <v>4401963CKM</v>
      </c>
      <c r="G2265" s="5">
        <f>IFERROR(VLOOKUP(C2265,'[2]企业经营情况表（市场监管局）'!R$1:S$23,2,FALSE),0)</f>
        <v>0</v>
      </c>
      <c r="H2265" s="5">
        <f>VLOOKUP(C2265,'[1]7、重新确认支持的项目列表'!$C:$E,3,FALSE)</f>
        <v>928.5539</v>
      </c>
      <c r="I2265" s="13">
        <v>24843.3</v>
      </c>
      <c r="J2265" s="17">
        <v>10000</v>
      </c>
      <c r="K2265" s="17">
        <v>24843.3</v>
      </c>
      <c r="L2265" s="23">
        <v>10000</v>
      </c>
    </row>
    <row r="2266" spans="1:12" ht="24">
      <c r="A2266" s="5">
        <v>2262</v>
      </c>
      <c r="B2266" s="6" t="s">
        <v>612</v>
      </c>
      <c r="C2266" s="7" t="s">
        <v>1612</v>
      </c>
      <c r="D2266" s="7" t="s">
        <v>270</v>
      </c>
      <c r="E2266" s="5" t="s">
        <v>611</v>
      </c>
      <c r="F2266" s="5" t="str">
        <f>VLOOKUP(C2266,'[1]7、重新确认支持的项目列表'!$C:$E,2,FALSE)</f>
        <v>4401963CKM</v>
      </c>
      <c r="G2266" s="5">
        <f>IFERROR(VLOOKUP(C2266,'[2]企业经营情况表（市场监管局）'!R$1:S$23,2,FALSE),0)</f>
        <v>0</v>
      </c>
      <c r="H2266" s="5">
        <f>VLOOKUP(C2266,'[1]7、重新确认支持的项目列表'!$C:$E,3,FALSE)</f>
        <v>928.5539</v>
      </c>
      <c r="I2266" s="13">
        <v>24843.3</v>
      </c>
      <c r="J2266" s="17">
        <v>10000</v>
      </c>
      <c r="K2266" s="17">
        <v>24843.3</v>
      </c>
      <c r="L2266" s="23">
        <v>10000</v>
      </c>
    </row>
    <row r="2267" spans="1:12" ht="24">
      <c r="A2267" s="5">
        <v>2263</v>
      </c>
      <c r="B2267" s="6" t="s">
        <v>627</v>
      </c>
      <c r="C2267" s="7" t="s">
        <v>1613</v>
      </c>
      <c r="D2267" s="7" t="s">
        <v>270</v>
      </c>
      <c r="E2267" s="5" t="s">
        <v>611</v>
      </c>
      <c r="F2267" s="5" t="str">
        <f>VLOOKUP(C2267,'[1]7、重新确认支持的项目列表'!$C:$E,2,FALSE)</f>
        <v>4401963JLW</v>
      </c>
      <c r="G2267" s="5">
        <f>IFERROR(VLOOKUP(C2267,'[2]企业经营情况表（市场监管局）'!R$1:S$23,2,FALSE),0)</f>
        <v>0</v>
      </c>
      <c r="H2267" s="5">
        <f>VLOOKUP(C2267,'[1]7、重新确认支持的项目列表'!$C:$E,3,FALSE)</f>
        <v>1259.3858</v>
      </c>
      <c r="I2267" s="13">
        <v>12800</v>
      </c>
      <c r="J2267" s="17">
        <v>10000</v>
      </c>
      <c r="K2267" s="17">
        <v>12800</v>
      </c>
      <c r="L2267" s="23">
        <v>10000</v>
      </c>
    </row>
    <row r="2268" spans="1:12" ht="24">
      <c r="A2268" s="5">
        <v>2264</v>
      </c>
      <c r="B2268" s="6" t="s">
        <v>627</v>
      </c>
      <c r="C2268" s="7" t="s">
        <v>1614</v>
      </c>
      <c r="D2268" s="7" t="s">
        <v>270</v>
      </c>
      <c r="E2268" s="5" t="s">
        <v>611</v>
      </c>
      <c r="F2268" s="5" t="str">
        <f>VLOOKUP(C2268,'[1]7、重新确认支持的项目列表'!$C:$E,2,FALSE)</f>
        <v>4401960P1H</v>
      </c>
      <c r="G2268" s="5">
        <f>IFERROR(VLOOKUP(C2268,'[2]企业经营情况表（市场监管局）'!R$1:S$23,2,FALSE),0)</f>
        <v>0</v>
      </c>
      <c r="H2268" s="5">
        <f>VLOOKUP(C2268,'[1]7、重新确认支持的项目列表'!$C:$E,3,FALSE)</f>
        <v>0</v>
      </c>
      <c r="I2268" s="13">
        <v>12800</v>
      </c>
      <c r="J2268" s="17">
        <v>10000</v>
      </c>
      <c r="K2268" s="17">
        <v>12800</v>
      </c>
      <c r="L2268" s="23">
        <v>10000</v>
      </c>
    </row>
    <row r="2269" spans="1:12" ht="24">
      <c r="A2269" s="5">
        <v>2265</v>
      </c>
      <c r="B2269" s="6" t="s">
        <v>615</v>
      </c>
      <c r="C2269" s="7" t="s">
        <v>1615</v>
      </c>
      <c r="D2269" s="7" t="s">
        <v>270</v>
      </c>
      <c r="E2269" s="5" t="s">
        <v>611</v>
      </c>
      <c r="F2269" s="5" t="str">
        <f>VLOOKUP(C2269,'[1]7、重新确认支持的项目列表'!$C:$E,2,FALSE)</f>
        <v>4401960PG6</v>
      </c>
      <c r="G2269" s="5">
        <f>IFERROR(VLOOKUP(C2269,'[2]企业经营情况表（市场监管局）'!R$1:S$23,2,FALSE),0)</f>
        <v>0</v>
      </c>
      <c r="H2269" s="5">
        <f>VLOOKUP(C2269,'[1]7、重新确认支持的项目列表'!$C:$E,3,FALSE)</f>
        <v>0</v>
      </c>
      <c r="I2269" s="13">
        <v>12800</v>
      </c>
      <c r="J2269" s="17">
        <v>10000</v>
      </c>
      <c r="K2269" s="17">
        <v>12800</v>
      </c>
      <c r="L2269" s="23">
        <v>10000</v>
      </c>
    </row>
    <row r="2270" spans="1:12" ht="24">
      <c r="A2270" s="5">
        <v>2266</v>
      </c>
      <c r="B2270" s="6" t="s">
        <v>632</v>
      </c>
      <c r="C2270" s="7" t="s">
        <v>1616</v>
      </c>
      <c r="D2270" s="7" t="s">
        <v>270</v>
      </c>
      <c r="E2270" s="5" t="s">
        <v>611</v>
      </c>
      <c r="F2270" s="5" t="str">
        <f>VLOOKUP(C2270,'[1]7、重新确认支持的项目列表'!$C:$E,2,FALSE)</f>
        <v>4401960PQ0</v>
      </c>
      <c r="G2270" s="5">
        <f>IFERROR(VLOOKUP(C2270,'[2]企业经营情况表（市场监管局）'!R$1:S$23,2,FALSE),0)</f>
        <v>0</v>
      </c>
      <c r="H2270" s="5">
        <f>VLOOKUP(C2270,'[1]7、重新确认支持的项目列表'!$C:$E,3,FALSE)</f>
        <v>0</v>
      </c>
      <c r="I2270" s="13">
        <v>12800</v>
      </c>
      <c r="J2270" s="17">
        <v>10000</v>
      </c>
      <c r="K2270" s="17">
        <v>12800</v>
      </c>
      <c r="L2270" s="23">
        <v>10000</v>
      </c>
    </row>
    <row r="2271" spans="1:12" ht="24">
      <c r="A2271" s="5">
        <v>2267</v>
      </c>
      <c r="B2271" s="6" t="s">
        <v>624</v>
      </c>
      <c r="C2271" s="7" t="s">
        <v>1617</v>
      </c>
      <c r="D2271" s="7" t="s">
        <v>270</v>
      </c>
      <c r="E2271" s="5" t="s">
        <v>611</v>
      </c>
      <c r="F2271" s="5" t="str">
        <f>VLOOKUP(C2271,'[1]7、重新确认支持的项目列表'!$C:$E,2,FALSE)</f>
        <v>4401960RP7</v>
      </c>
      <c r="G2271" s="5">
        <f>IFERROR(VLOOKUP(C2271,'[2]企业经营情况表（市场监管局）'!R$1:S$23,2,FALSE),0)</f>
        <v>0</v>
      </c>
      <c r="H2271" s="5">
        <f>VLOOKUP(C2271,'[1]7、重新确认支持的项目列表'!$C:$E,3,FALSE)</f>
        <v>0</v>
      </c>
      <c r="I2271" s="13">
        <v>12800</v>
      </c>
      <c r="J2271" s="17">
        <v>10000</v>
      </c>
      <c r="K2271" s="17">
        <v>12800</v>
      </c>
      <c r="L2271" s="23">
        <v>10000</v>
      </c>
    </row>
    <row r="2272" spans="1:12" ht="24">
      <c r="A2272" s="5">
        <v>2268</v>
      </c>
      <c r="B2272" s="6" t="s">
        <v>648</v>
      </c>
      <c r="C2272" s="7" t="s">
        <v>1618</v>
      </c>
      <c r="D2272" s="7" t="s">
        <v>270</v>
      </c>
      <c r="E2272" s="5" t="s">
        <v>611</v>
      </c>
      <c r="F2272" s="5" t="str">
        <f>VLOOKUP(C2272,'[1]7、重新确认支持的项目列表'!$C:$E,2,FALSE)</f>
        <v>4401960HRD</v>
      </c>
      <c r="G2272" s="5">
        <f>IFERROR(VLOOKUP(C2272,'[2]企业经营情况表（市场监管局）'!R$1:S$23,2,FALSE),0)</f>
        <v>0</v>
      </c>
      <c r="H2272" s="5">
        <f>VLOOKUP(C2272,'[1]7、重新确认支持的项目列表'!$C:$E,3,FALSE)</f>
        <v>7.0000000000000001E-3</v>
      </c>
      <c r="I2272" s="13">
        <v>21934</v>
      </c>
      <c r="J2272" s="17">
        <v>10000</v>
      </c>
      <c r="K2272" s="17">
        <v>21934</v>
      </c>
      <c r="L2272" s="23">
        <v>10000</v>
      </c>
    </row>
    <row r="2273" spans="1:12" ht="24">
      <c r="A2273" s="5">
        <v>2269</v>
      </c>
      <c r="B2273" s="6" t="s">
        <v>609</v>
      </c>
      <c r="C2273" s="7" t="s">
        <v>1618</v>
      </c>
      <c r="D2273" s="7" t="s">
        <v>270</v>
      </c>
      <c r="E2273" s="5" t="s">
        <v>611</v>
      </c>
      <c r="F2273" s="5" t="str">
        <f>VLOOKUP(C2273,'[1]7、重新确认支持的项目列表'!$C:$E,2,FALSE)</f>
        <v>4401960HRD</v>
      </c>
      <c r="G2273" s="5">
        <f>IFERROR(VLOOKUP(C2273,'[2]企业经营情况表（市场监管局）'!R$1:S$23,2,FALSE),0)</f>
        <v>0</v>
      </c>
      <c r="H2273" s="5">
        <f>VLOOKUP(C2273,'[1]7、重新确认支持的项目列表'!$C:$E,3,FALSE)</f>
        <v>7.0000000000000001E-3</v>
      </c>
      <c r="I2273" s="13">
        <v>21933</v>
      </c>
      <c r="J2273" s="17">
        <v>10000</v>
      </c>
      <c r="K2273" s="17">
        <v>21933</v>
      </c>
      <c r="L2273" s="23">
        <v>10000</v>
      </c>
    </row>
    <row r="2274" spans="1:12" ht="24">
      <c r="A2274" s="5">
        <v>2270</v>
      </c>
      <c r="B2274" s="6" t="s">
        <v>624</v>
      </c>
      <c r="C2274" s="7" t="s">
        <v>1619</v>
      </c>
      <c r="D2274" s="7" t="s">
        <v>270</v>
      </c>
      <c r="E2274" s="5" t="s">
        <v>611</v>
      </c>
      <c r="F2274" s="5" t="str">
        <f>VLOOKUP(C2274,'[1]7、重新确认支持的项目列表'!$C:$E,2,FALSE)</f>
        <v>4401960R9E</v>
      </c>
      <c r="G2274" s="5">
        <f>IFERROR(VLOOKUP(C2274,'[2]企业经营情况表（市场监管局）'!R$1:S$23,2,FALSE),0)</f>
        <v>0</v>
      </c>
      <c r="H2274" s="5">
        <f>VLOOKUP(C2274,'[1]7、重新确认支持的项目列表'!$C:$E,3,FALSE)</f>
        <v>0.53700000000000003</v>
      </c>
      <c r="I2274" s="13">
        <v>12800</v>
      </c>
      <c r="J2274" s="17">
        <v>10000</v>
      </c>
      <c r="K2274" s="17">
        <v>12800</v>
      </c>
      <c r="L2274" s="23">
        <v>10000</v>
      </c>
    </row>
    <row r="2275" spans="1:12" ht="24">
      <c r="A2275" s="5">
        <v>2271</v>
      </c>
      <c r="B2275" s="6" t="s">
        <v>618</v>
      </c>
      <c r="C2275" s="7" t="s">
        <v>1619</v>
      </c>
      <c r="D2275" s="7" t="s">
        <v>270</v>
      </c>
      <c r="E2275" s="5" t="s">
        <v>611</v>
      </c>
      <c r="F2275" s="5" t="str">
        <f>VLOOKUP(C2275,'[1]7、重新确认支持的项目列表'!$C:$E,2,FALSE)</f>
        <v>4401960R9E</v>
      </c>
      <c r="G2275" s="5">
        <f>IFERROR(VLOOKUP(C2275,'[2]企业经营情况表（市场监管局）'!R$1:S$23,2,FALSE),0)</f>
        <v>0</v>
      </c>
      <c r="H2275" s="5">
        <f>VLOOKUP(C2275,'[1]7、重新确认支持的项目列表'!$C:$E,3,FALSE)</f>
        <v>0.53700000000000003</v>
      </c>
      <c r="I2275" s="13">
        <v>12800</v>
      </c>
      <c r="J2275" s="17">
        <v>10000</v>
      </c>
      <c r="K2275" s="17">
        <v>12800</v>
      </c>
      <c r="L2275" s="23">
        <v>10000</v>
      </c>
    </row>
    <row r="2276" spans="1:12" ht="24">
      <c r="A2276" s="5">
        <v>2272</v>
      </c>
      <c r="B2276" s="6" t="s">
        <v>624</v>
      </c>
      <c r="C2276" s="7" t="s">
        <v>1620</v>
      </c>
      <c r="D2276" s="7" t="s">
        <v>270</v>
      </c>
      <c r="E2276" s="5" t="s">
        <v>611</v>
      </c>
      <c r="F2276" s="5" t="str">
        <f>VLOOKUP(C2276,'[1]7、重新确认支持的项目列表'!$C:$E,2,FALSE)</f>
        <v>4401960RPK</v>
      </c>
      <c r="G2276" s="5">
        <f>IFERROR(VLOOKUP(C2276,'[2]企业经营情况表（市场监管局）'!R$1:S$23,2,FALSE),0)</f>
        <v>0</v>
      </c>
      <c r="H2276" s="5">
        <f>VLOOKUP(C2276,'[1]7、重新确认支持的项目列表'!$C:$E,3,FALSE)</f>
        <v>0</v>
      </c>
      <c r="I2276" s="13">
        <v>12800</v>
      </c>
      <c r="J2276" s="17">
        <v>10000</v>
      </c>
      <c r="K2276" s="17">
        <v>12800</v>
      </c>
      <c r="L2276" s="23">
        <v>10000</v>
      </c>
    </row>
    <row r="2277" spans="1:12">
      <c r="A2277" s="5">
        <v>2273</v>
      </c>
      <c r="B2277" s="6" t="s">
        <v>624</v>
      </c>
      <c r="C2277" s="7" t="s">
        <v>1621</v>
      </c>
      <c r="D2277" s="7" t="s">
        <v>270</v>
      </c>
      <c r="E2277" s="5" t="s">
        <v>611</v>
      </c>
      <c r="F2277" s="5">
        <f>VLOOKUP(C2277,'[1]7、重新确认支持的项目列表'!$C:$E,2,FALSE)</f>
        <v>4451966779</v>
      </c>
      <c r="G2277" s="5">
        <f>IFERROR(VLOOKUP(C2277,'[2]企业经营情况表（市场监管局）'!R$1:S$23,2,FALSE),0)</f>
        <v>0</v>
      </c>
      <c r="H2277" s="5">
        <f>VLOOKUP(C2277,'[1]7、重新确认支持的项目列表'!$C:$E,3,FALSE)</f>
        <v>3078.5236</v>
      </c>
      <c r="I2277" s="13">
        <v>12800</v>
      </c>
      <c r="J2277" s="17">
        <v>10000</v>
      </c>
      <c r="K2277" s="17">
        <v>12800</v>
      </c>
      <c r="L2277" s="23">
        <v>10000</v>
      </c>
    </row>
    <row r="2278" spans="1:12">
      <c r="A2278" s="5">
        <v>2274</v>
      </c>
      <c r="B2278" s="6" t="s">
        <v>618</v>
      </c>
      <c r="C2278" s="7" t="s">
        <v>1621</v>
      </c>
      <c r="D2278" s="7" t="s">
        <v>270</v>
      </c>
      <c r="E2278" s="5" t="s">
        <v>611</v>
      </c>
      <c r="F2278" s="5">
        <f>VLOOKUP(C2278,'[1]7、重新确认支持的项目列表'!$C:$E,2,FALSE)</f>
        <v>4451966779</v>
      </c>
      <c r="G2278" s="5">
        <f>IFERROR(VLOOKUP(C2278,'[2]企业经营情况表（市场监管局）'!R$1:S$23,2,FALSE),0)</f>
        <v>0</v>
      </c>
      <c r="H2278" s="5">
        <f>VLOOKUP(C2278,'[1]7、重新确认支持的项目列表'!$C:$E,3,FALSE)</f>
        <v>3078.5236</v>
      </c>
      <c r="I2278" s="13">
        <v>12800</v>
      </c>
      <c r="J2278" s="17">
        <v>10000</v>
      </c>
      <c r="K2278" s="17">
        <v>12800</v>
      </c>
      <c r="L2278" s="23">
        <v>10000</v>
      </c>
    </row>
    <row r="2279" spans="1:12" ht="24">
      <c r="A2279" s="5">
        <v>2275</v>
      </c>
      <c r="B2279" s="6" t="s">
        <v>649</v>
      </c>
      <c r="C2279" s="7" t="s">
        <v>1621</v>
      </c>
      <c r="D2279" s="7" t="s">
        <v>270</v>
      </c>
      <c r="E2279" s="5" t="s">
        <v>611</v>
      </c>
      <c r="F2279" s="5">
        <f>VLOOKUP(C2279,'[1]7、重新确认支持的项目列表'!$C:$E,2,FALSE)</f>
        <v>4451966779</v>
      </c>
      <c r="G2279" s="5">
        <f>IFERROR(VLOOKUP(C2279,'[2]企业经营情况表（市场监管局）'!R$1:S$23,2,FALSE),0)</f>
        <v>0</v>
      </c>
      <c r="H2279" s="5">
        <f>VLOOKUP(C2279,'[1]7、重新确认支持的项目列表'!$C:$E,3,FALSE)</f>
        <v>3078.5236</v>
      </c>
      <c r="I2279" s="13">
        <v>12800</v>
      </c>
      <c r="J2279" s="17">
        <v>10000</v>
      </c>
      <c r="K2279" s="17">
        <v>12800</v>
      </c>
      <c r="L2279" s="23">
        <v>10000</v>
      </c>
    </row>
    <row r="2280" spans="1:12" ht="24">
      <c r="A2280" s="5">
        <v>2276</v>
      </c>
      <c r="B2280" s="6" t="s">
        <v>954</v>
      </c>
      <c r="C2280" s="7" t="s">
        <v>1622</v>
      </c>
      <c r="D2280" s="7" t="s">
        <v>270</v>
      </c>
      <c r="E2280" s="5" t="s">
        <v>611</v>
      </c>
      <c r="F2280" s="5" t="str">
        <f>VLOOKUP(C2280,'[1]7、重新确认支持的项目列表'!$C:$E,2,FALSE)</f>
        <v>4401963KFA</v>
      </c>
      <c r="G2280" s="5">
        <f>IFERROR(VLOOKUP(C2280,'[2]企业经营情况表（市场监管局）'!R$1:S$23,2,FALSE),0)</f>
        <v>0</v>
      </c>
      <c r="H2280" s="5">
        <f>VLOOKUP(C2280,'[1]7、重新确认支持的项目列表'!$C:$E,3,FALSE)</f>
        <v>4.3299999999999998E-2</v>
      </c>
      <c r="I2280" s="13">
        <v>21933</v>
      </c>
      <c r="J2280" s="17">
        <v>10000</v>
      </c>
      <c r="K2280" s="17">
        <v>21933</v>
      </c>
      <c r="L2280" s="23">
        <v>10000</v>
      </c>
    </row>
    <row r="2281" spans="1:12" ht="24">
      <c r="A2281" s="5">
        <v>2277</v>
      </c>
      <c r="B2281" s="6" t="s">
        <v>644</v>
      </c>
      <c r="C2281" s="7" t="s">
        <v>1622</v>
      </c>
      <c r="D2281" s="7" t="s">
        <v>270</v>
      </c>
      <c r="E2281" s="5" t="s">
        <v>611</v>
      </c>
      <c r="F2281" s="5" t="str">
        <f>VLOOKUP(C2281,'[1]7、重新确认支持的项目列表'!$C:$E,2,FALSE)</f>
        <v>4401963KFA</v>
      </c>
      <c r="G2281" s="5">
        <f>IFERROR(VLOOKUP(C2281,'[2]企业经营情况表（市场监管局）'!R$1:S$23,2,FALSE),0)</f>
        <v>0</v>
      </c>
      <c r="H2281" s="5">
        <f>VLOOKUP(C2281,'[1]7、重新确认支持的项目列表'!$C:$E,3,FALSE)</f>
        <v>4.3299999999999998E-2</v>
      </c>
      <c r="I2281" s="13">
        <v>21933</v>
      </c>
      <c r="J2281" s="17">
        <v>10000</v>
      </c>
      <c r="K2281" s="17">
        <v>21933</v>
      </c>
      <c r="L2281" s="23">
        <v>10000</v>
      </c>
    </row>
    <row r="2282" spans="1:12" ht="24">
      <c r="A2282" s="5">
        <v>2278</v>
      </c>
      <c r="B2282" s="6" t="s">
        <v>615</v>
      </c>
      <c r="C2282" s="7" t="s">
        <v>1623</v>
      </c>
      <c r="D2282" s="7" t="s">
        <v>270</v>
      </c>
      <c r="E2282" s="5" t="s">
        <v>611</v>
      </c>
      <c r="F2282" s="5" t="str">
        <f>VLOOKUP(C2282,'[1]7、重新确认支持的项目列表'!$C:$E,2,FALSE)</f>
        <v>4401960GDJ</v>
      </c>
      <c r="G2282" s="5">
        <f>IFERROR(VLOOKUP(C2282,'[2]企业经营情况表（市场监管局）'!R$1:S$23,2,FALSE),0)</f>
        <v>0</v>
      </c>
      <c r="H2282" s="5">
        <f>VLOOKUP(C2282,'[1]7、重新确认支持的项目列表'!$C:$E,3,FALSE)</f>
        <v>1.8359000000000001</v>
      </c>
      <c r="I2282" s="13">
        <v>12800</v>
      </c>
      <c r="J2282" s="17">
        <v>10000</v>
      </c>
      <c r="K2282" s="17">
        <v>12800</v>
      </c>
      <c r="L2282" s="23">
        <v>10000</v>
      </c>
    </row>
    <row r="2283" spans="1:12" ht="24">
      <c r="A2283" s="5">
        <v>2279</v>
      </c>
      <c r="B2283" s="6" t="s">
        <v>624</v>
      </c>
      <c r="C2283" s="7" t="s">
        <v>1623</v>
      </c>
      <c r="D2283" s="7" t="s">
        <v>270</v>
      </c>
      <c r="E2283" s="5" t="s">
        <v>611</v>
      </c>
      <c r="F2283" s="5" t="str">
        <f>VLOOKUP(C2283,'[1]7、重新确认支持的项目列表'!$C:$E,2,FALSE)</f>
        <v>4401960GDJ</v>
      </c>
      <c r="G2283" s="5">
        <f>IFERROR(VLOOKUP(C2283,'[2]企业经营情况表（市场监管局）'!R$1:S$23,2,FALSE),0)</f>
        <v>0</v>
      </c>
      <c r="H2283" s="5">
        <f>VLOOKUP(C2283,'[1]7、重新确认支持的项目列表'!$C:$E,3,FALSE)</f>
        <v>1.8359000000000001</v>
      </c>
      <c r="I2283" s="13">
        <v>12800</v>
      </c>
      <c r="J2283" s="17">
        <v>10000</v>
      </c>
      <c r="K2283" s="17">
        <v>12800</v>
      </c>
      <c r="L2283" s="23">
        <v>10000</v>
      </c>
    </row>
    <row r="2284" spans="1:12" ht="24">
      <c r="A2284" s="5">
        <v>2280</v>
      </c>
      <c r="B2284" s="6" t="s">
        <v>665</v>
      </c>
      <c r="C2284" s="7" t="s">
        <v>1624</v>
      </c>
      <c r="D2284" s="7" t="s">
        <v>270</v>
      </c>
      <c r="E2284" s="5" t="s">
        <v>611</v>
      </c>
      <c r="F2284" s="5" t="str">
        <f>VLOOKUP(C2284,'[1]7、重新确认支持的项目列表'!$C:$E,2,FALSE)</f>
        <v>4401960GQT</v>
      </c>
      <c r="G2284" s="5">
        <f>IFERROR(VLOOKUP(C2284,'[2]企业经营情况表（市场监管局）'!R$1:S$23,2,FALSE),0)</f>
        <v>0</v>
      </c>
      <c r="H2284" s="5">
        <f>VLOOKUP(C2284,'[1]7、重新确认支持的项目列表'!$C:$E,3,FALSE)</f>
        <v>181.29470000000001</v>
      </c>
      <c r="I2284" s="13">
        <v>12800</v>
      </c>
      <c r="J2284" s="17">
        <v>10000</v>
      </c>
      <c r="K2284" s="17">
        <v>12800</v>
      </c>
      <c r="L2284" s="23">
        <v>10000</v>
      </c>
    </row>
    <row r="2285" spans="1:12" ht="24">
      <c r="A2285" s="5">
        <v>2281</v>
      </c>
      <c r="B2285" s="6" t="s">
        <v>624</v>
      </c>
      <c r="C2285" s="7" t="s">
        <v>1624</v>
      </c>
      <c r="D2285" s="7" t="s">
        <v>270</v>
      </c>
      <c r="E2285" s="5" t="s">
        <v>611</v>
      </c>
      <c r="F2285" s="5" t="str">
        <f>VLOOKUP(C2285,'[1]7、重新确认支持的项目列表'!$C:$E,2,FALSE)</f>
        <v>4401960GQT</v>
      </c>
      <c r="G2285" s="5">
        <f>IFERROR(VLOOKUP(C2285,'[2]企业经营情况表（市场监管局）'!R$1:S$23,2,FALSE),0)</f>
        <v>0</v>
      </c>
      <c r="H2285" s="5">
        <f>VLOOKUP(C2285,'[1]7、重新确认支持的项目列表'!$C:$E,3,FALSE)</f>
        <v>181.29470000000001</v>
      </c>
      <c r="I2285" s="13">
        <v>12800</v>
      </c>
      <c r="J2285" s="17">
        <v>10000</v>
      </c>
      <c r="K2285" s="17">
        <v>12800</v>
      </c>
      <c r="L2285" s="23">
        <v>10000</v>
      </c>
    </row>
    <row r="2286" spans="1:12" ht="24">
      <c r="A2286" s="5">
        <v>2282</v>
      </c>
      <c r="B2286" s="6" t="s">
        <v>624</v>
      </c>
      <c r="C2286" s="7" t="s">
        <v>1625</v>
      </c>
      <c r="D2286" s="7" t="s">
        <v>270</v>
      </c>
      <c r="E2286" s="5" t="s">
        <v>611</v>
      </c>
      <c r="F2286" s="5" t="str">
        <f>VLOOKUP(C2286,'[1]7、重新确认支持的项目列表'!$C:$E,2,FALSE)</f>
        <v>44019639C4</v>
      </c>
      <c r="G2286" s="5">
        <f>IFERROR(VLOOKUP(C2286,'[2]企业经营情况表（市场监管局）'!R$1:S$23,2,FALSE),0)</f>
        <v>0</v>
      </c>
      <c r="H2286" s="5">
        <f>VLOOKUP(C2286,'[1]7、重新确认支持的项目列表'!$C:$E,3,FALSE)</f>
        <v>2095.8733000000002</v>
      </c>
      <c r="I2286" s="13">
        <v>12800</v>
      </c>
      <c r="J2286" s="17">
        <v>10000</v>
      </c>
      <c r="K2286" s="17">
        <v>12800</v>
      </c>
      <c r="L2286" s="23">
        <v>10000</v>
      </c>
    </row>
    <row r="2287" spans="1:12" ht="24">
      <c r="A2287" s="5">
        <v>2283</v>
      </c>
      <c r="B2287" s="6" t="s">
        <v>618</v>
      </c>
      <c r="C2287" s="7" t="s">
        <v>1625</v>
      </c>
      <c r="D2287" s="7" t="s">
        <v>270</v>
      </c>
      <c r="E2287" s="5" t="s">
        <v>611</v>
      </c>
      <c r="F2287" s="5" t="str">
        <f>VLOOKUP(C2287,'[1]7、重新确认支持的项目列表'!$C:$E,2,FALSE)</f>
        <v>44019639C4</v>
      </c>
      <c r="G2287" s="5">
        <f>IFERROR(VLOOKUP(C2287,'[2]企业经营情况表（市场监管局）'!R$1:S$23,2,FALSE),0)</f>
        <v>0</v>
      </c>
      <c r="H2287" s="5">
        <f>VLOOKUP(C2287,'[1]7、重新确认支持的项目列表'!$C:$E,3,FALSE)</f>
        <v>2095.8733000000002</v>
      </c>
      <c r="I2287" s="13">
        <v>12800</v>
      </c>
      <c r="J2287" s="17">
        <v>10000</v>
      </c>
      <c r="K2287" s="17">
        <v>12800</v>
      </c>
      <c r="L2287" s="23">
        <v>10000</v>
      </c>
    </row>
    <row r="2288" spans="1:12" ht="24">
      <c r="A2288" s="5">
        <v>2284</v>
      </c>
      <c r="B2288" s="6" t="s">
        <v>649</v>
      </c>
      <c r="C2288" s="7" t="s">
        <v>1625</v>
      </c>
      <c r="D2288" s="7" t="s">
        <v>270</v>
      </c>
      <c r="E2288" s="5" t="s">
        <v>611</v>
      </c>
      <c r="F2288" s="5" t="str">
        <f>VLOOKUP(C2288,'[1]7、重新确认支持的项目列表'!$C:$E,2,FALSE)</f>
        <v>44019639C4</v>
      </c>
      <c r="G2288" s="5">
        <f>IFERROR(VLOOKUP(C2288,'[2]企业经营情况表（市场监管局）'!R$1:S$23,2,FALSE),0)</f>
        <v>0</v>
      </c>
      <c r="H2288" s="5">
        <f>VLOOKUP(C2288,'[1]7、重新确认支持的项目列表'!$C:$E,3,FALSE)</f>
        <v>2095.8733000000002</v>
      </c>
      <c r="I2288" s="13">
        <v>12800</v>
      </c>
      <c r="J2288" s="17">
        <v>10000</v>
      </c>
      <c r="K2288" s="17">
        <v>12800</v>
      </c>
      <c r="L2288" s="23">
        <v>10000</v>
      </c>
    </row>
    <row r="2289" spans="1:12" ht="24">
      <c r="A2289" s="5">
        <v>2285</v>
      </c>
      <c r="B2289" s="6" t="s">
        <v>648</v>
      </c>
      <c r="C2289" s="7" t="s">
        <v>1626</v>
      </c>
      <c r="D2289" s="7" t="s">
        <v>270</v>
      </c>
      <c r="E2289" s="5" t="s">
        <v>611</v>
      </c>
      <c r="F2289" s="5" t="str">
        <f>VLOOKUP(C2289,'[1]7、重新确认支持的项目列表'!$C:$E,2,FALSE)</f>
        <v>无海关代码</v>
      </c>
      <c r="G2289" s="5">
        <f>IFERROR(VLOOKUP(C2289,'[2]企业经营情况表（市场监管局）'!R$1:S$23,2,FALSE),0)</f>
        <v>0</v>
      </c>
      <c r="H2289" s="5">
        <f>VLOOKUP(C2289,'[1]7、重新确认支持的项目列表'!$C:$E,3,FALSE)</f>
        <v>0</v>
      </c>
      <c r="I2289" s="13">
        <v>21933</v>
      </c>
      <c r="J2289" s="17">
        <v>10000</v>
      </c>
      <c r="K2289" s="17">
        <v>21933</v>
      </c>
      <c r="L2289" s="23">
        <v>10000</v>
      </c>
    </row>
    <row r="2290" spans="1:12" ht="24">
      <c r="A2290" s="5">
        <v>2286</v>
      </c>
      <c r="B2290" s="6" t="s">
        <v>673</v>
      </c>
      <c r="C2290" s="7" t="s">
        <v>288</v>
      </c>
      <c r="D2290" s="7" t="s">
        <v>270</v>
      </c>
      <c r="E2290" s="5" t="s">
        <v>611</v>
      </c>
      <c r="F2290" s="5" t="str">
        <f>VLOOKUP(C2290,'[1]7、重新确认支持的项目列表'!$C:$E,2,FALSE)</f>
        <v>4401960J03</v>
      </c>
      <c r="G2290" s="5">
        <f>IFERROR(VLOOKUP(C2290,'[2]企业经营情况表（市场监管局）'!R$1:S$23,2,FALSE),0)</f>
        <v>0</v>
      </c>
      <c r="H2290" s="5">
        <v>0</v>
      </c>
      <c r="I2290" s="13">
        <v>36800</v>
      </c>
      <c r="J2290" s="17">
        <v>10000</v>
      </c>
      <c r="K2290" s="17">
        <v>33800</v>
      </c>
      <c r="L2290" s="23">
        <v>10000</v>
      </c>
    </row>
    <row r="2291" spans="1:12" ht="24">
      <c r="A2291" s="5">
        <v>2287</v>
      </c>
      <c r="B2291" s="6" t="s">
        <v>649</v>
      </c>
      <c r="C2291" s="7" t="s">
        <v>1627</v>
      </c>
      <c r="D2291" s="7" t="s">
        <v>270</v>
      </c>
      <c r="E2291" s="5" t="s">
        <v>611</v>
      </c>
      <c r="F2291" s="5" t="str">
        <f>VLOOKUP(C2291,'[1]7、重新确认支持的项目列表'!$C:$E,2,FALSE)</f>
        <v>4401960KVY</v>
      </c>
      <c r="G2291" s="5">
        <f>IFERROR(VLOOKUP(C2291,'[2]企业经营情况表（市场监管局）'!R$1:S$23,2,FALSE),0)</f>
        <v>0</v>
      </c>
      <c r="H2291" s="5">
        <f>VLOOKUP(C2291,'[1]7、重新确认支持的项目列表'!$C:$E,3,FALSE)</f>
        <v>30.023</v>
      </c>
      <c r="I2291" s="13">
        <v>12800</v>
      </c>
      <c r="J2291" s="17">
        <v>10000</v>
      </c>
      <c r="K2291" s="17">
        <v>12800</v>
      </c>
      <c r="L2291" s="23">
        <v>10000</v>
      </c>
    </row>
    <row r="2292" spans="1:12" ht="24">
      <c r="A2292" s="5">
        <v>2288</v>
      </c>
      <c r="B2292" s="6" t="s">
        <v>627</v>
      </c>
      <c r="C2292" s="7" t="s">
        <v>1628</v>
      </c>
      <c r="D2292" s="7" t="s">
        <v>270</v>
      </c>
      <c r="E2292" s="5" t="s">
        <v>611</v>
      </c>
      <c r="F2292" s="5" t="str">
        <f>VLOOKUP(C2292,'[1]7、重新确认支持的项目列表'!$C:$E,2,FALSE)</f>
        <v>4401960BAU</v>
      </c>
      <c r="G2292" s="5">
        <f>IFERROR(VLOOKUP(C2292,'[2]企业经营情况表（市场监管局）'!R$1:S$23,2,FALSE),0)</f>
        <v>0</v>
      </c>
      <c r="H2292" s="5">
        <f>VLOOKUP(C2292,'[1]7、重新确认支持的项目列表'!$C:$E,3,FALSE)</f>
        <v>0</v>
      </c>
      <c r="I2292" s="13">
        <v>12800</v>
      </c>
      <c r="J2292" s="17">
        <v>10000</v>
      </c>
      <c r="K2292" s="17">
        <v>12800</v>
      </c>
      <c r="L2292" s="23">
        <v>10000</v>
      </c>
    </row>
    <row r="2293" spans="1:12" ht="24">
      <c r="A2293" s="5">
        <v>2289</v>
      </c>
      <c r="B2293" s="6" t="s">
        <v>617</v>
      </c>
      <c r="C2293" s="7" t="s">
        <v>1629</v>
      </c>
      <c r="D2293" s="7" t="s">
        <v>270</v>
      </c>
      <c r="E2293" s="5" t="s">
        <v>611</v>
      </c>
      <c r="F2293" s="5" t="str">
        <f>VLOOKUP(C2293,'[1]7、重新确认支持的项目列表'!$C:$E,2,FALSE)</f>
        <v>4401963F8T</v>
      </c>
      <c r="G2293" s="5">
        <f>IFERROR(VLOOKUP(C2293,'[2]企业经营情况表（市场监管局）'!R$1:S$23,2,FALSE),0)</f>
        <v>0</v>
      </c>
      <c r="H2293" s="5">
        <f>VLOOKUP(C2293,'[1]7、重新确认支持的项目列表'!$C:$E,3,FALSE)</f>
        <v>0.1721</v>
      </c>
      <c r="I2293" s="13">
        <v>12800</v>
      </c>
      <c r="J2293" s="17">
        <v>10000</v>
      </c>
      <c r="K2293" s="17">
        <v>12800</v>
      </c>
      <c r="L2293" s="23">
        <v>10000</v>
      </c>
    </row>
    <row r="2294" spans="1:12" ht="24">
      <c r="A2294" s="5">
        <v>2290</v>
      </c>
      <c r="B2294" s="6" t="s">
        <v>624</v>
      </c>
      <c r="C2294" s="7" t="s">
        <v>1629</v>
      </c>
      <c r="D2294" s="7" t="s">
        <v>270</v>
      </c>
      <c r="E2294" s="5" t="s">
        <v>611</v>
      </c>
      <c r="F2294" s="5" t="str">
        <f>VLOOKUP(C2294,'[1]7、重新确认支持的项目列表'!$C:$E,2,FALSE)</f>
        <v>4401963F8T</v>
      </c>
      <c r="G2294" s="5">
        <f>IFERROR(VLOOKUP(C2294,'[2]企业经营情况表（市场监管局）'!R$1:S$23,2,FALSE),0)</f>
        <v>0</v>
      </c>
      <c r="H2294" s="5">
        <f>VLOOKUP(C2294,'[1]7、重新确认支持的项目列表'!$C:$E,3,FALSE)</f>
        <v>0.1721</v>
      </c>
      <c r="I2294" s="13">
        <v>12800</v>
      </c>
      <c r="J2294" s="17">
        <v>10000</v>
      </c>
      <c r="K2294" s="17">
        <v>12800</v>
      </c>
      <c r="L2294" s="23">
        <v>10000</v>
      </c>
    </row>
    <row r="2295" spans="1:12" ht="24">
      <c r="A2295" s="5">
        <v>2291</v>
      </c>
      <c r="B2295" s="6" t="s">
        <v>615</v>
      </c>
      <c r="C2295" s="7" t="s">
        <v>1630</v>
      </c>
      <c r="D2295" s="7" t="s">
        <v>270</v>
      </c>
      <c r="E2295" s="5" t="s">
        <v>611</v>
      </c>
      <c r="F2295" s="5" t="str">
        <f>VLOOKUP(C2295,'[1]7、重新确认支持的项目列表'!$C:$E,2,FALSE)</f>
        <v>4401960MKA</v>
      </c>
      <c r="G2295" s="5">
        <f>IFERROR(VLOOKUP(C2295,'[2]企业经营情况表（市场监管局）'!R$1:S$23,2,FALSE),0)</f>
        <v>0</v>
      </c>
      <c r="H2295" s="5">
        <f>VLOOKUP(C2295,'[1]7、重新确认支持的项目列表'!$C:$E,3,FALSE)</f>
        <v>0</v>
      </c>
      <c r="I2295" s="13">
        <v>12800</v>
      </c>
      <c r="J2295" s="17">
        <v>10000</v>
      </c>
      <c r="K2295" s="17">
        <v>12800</v>
      </c>
      <c r="L2295" s="23">
        <v>10000</v>
      </c>
    </row>
    <row r="2296" spans="1:12" ht="24">
      <c r="A2296" s="5">
        <v>2292</v>
      </c>
      <c r="B2296" s="6" t="s">
        <v>627</v>
      </c>
      <c r="C2296" s="7" t="s">
        <v>1631</v>
      </c>
      <c r="D2296" s="7" t="s">
        <v>270</v>
      </c>
      <c r="E2296" s="5" t="s">
        <v>611</v>
      </c>
      <c r="F2296" s="5" t="str">
        <f>VLOOKUP(C2296,'[1]7、重新确认支持的项目列表'!$C:$E,2,FALSE)</f>
        <v>4401960DA9</v>
      </c>
      <c r="G2296" s="5">
        <f>IFERROR(VLOOKUP(C2296,'[2]企业经营情况表（市场监管局）'!R$1:S$23,2,FALSE),0)</f>
        <v>0</v>
      </c>
      <c r="H2296" s="5">
        <f>VLOOKUP(C2296,'[1]7、重新确认支持的项目列表'!$C:$E,3,FALSE)</f>
        <v>6.99</v>
      </c>
      <c r="I2296" s="13">
        <v>12800</v>
      </c>
      <c r="J2296" s="17">
        <v>10000</v>
      </c>
      <c r="K2296" s="17">
        <v>12800</v>
      </c>
      <c r="L2296" s="23">
        <v>10000</v>
      </c>
    </row>
    <row r="2297" spans="1:12" ht="24">
      <c r="A2297" s="5">
        <v>2293</v>
      </c>
      <c r="B2297" s="6" t="s">
        <v>632</v>
      </c>
      <c r="C2297" s="7" t="s">
        <v>1631</v>
      </c>
      <c r="D2297" s="7" t="s">
        <v>270</v>
      </c>
      <c r="E2297" s="5" t="s">
        <v>611</v>
      </c>
      <c r="F2297" s="5" t="str">
        <f>VLOOKUP(C2297,'[1]7、重新确认支持的项目列表'!$C:$E,2,FALSE)</f>
        <v>4401960DA9</v>
      </c>
      <c r="G2297" s="5">
        <f>IFERROR(VLOOKUP(C2297,'[2]企业经营情况表（市场监管局）'!R$1:S$23,2,FALSE),0)</f>
        <v>0</v>
      </c>
      <c r="H2297" s="5">
        <f>VLOOKUP(C2297,'[1]7、重新确认支持的项目列表'!$C:$E,3,FALSE)</f>
        <v>6.99</v>
      </c>
      <c r="I2297" s="13">
        <v>12800</v>
      </c>
      <c r="J2297" s="17">
        <v>10000</v>
      </c>
      <c r="K2297" s="17">
        <v>12800</v>
      </c>
      <c r="L2297" s="23">
        <v>10000</v>
      </c>
    </row>
    <row r="2298" spans="1:12" ht="24">
      <c r="A2298" s="5">
        <v>2294</v>
      </c>
      <c r="B2298" s="6" t="s">
        <v>624</v>
      </c>
      <c r="C2298" s="7" t="s">
        <v>1632</v>
      </c>
      <c r="D2298" s="7" t="s">
        <v>270</v>
      </c>
      <c r="E2298" s="5" t="s">
        <v>611</v>
      </c>
      <c r="F2298" s="5" t="str">
        <f>VLOOKUP(C2298,'[1]7、重新确认支持的项目列表'!$C:$E,2,FALSE)</f>
        <v>4401963LMU</v>
      </c>
      <c r="G2298" s="5">
        <f>IFERROR(VLOOKUP(C2298,'[2]企业经营情况表（市场监管局）'!R$1:S$23,2,FALSE),0)</f>
        <v>0</v>
      </c>
      <c r="H2298" s="5">
        <f>VLOOKUP(C2298,'[1]7、重新确认支持的项目列表'!$C:$E,3,FALSE)</f>
        <v>53.567500000000003</v>
      </c>
      <c r="I2298" s="13">
        <v>12800</v>
      </c>
      <c r="J2298" s="17">
        <v>10000</v>
      </c>
      <c r="K2298" s="17">
        <v>12800</v>
      </c>
      <c r="L2298" s="23">
        <v>10000</v>
      </c>
    </row>
    <row r="2299" spans="1:12" ht="24">
      <c r="A2299" s="5">
        <v>2295</v>
      </c>
      <c r="B2299" s="6" t="s">
        <v>649</v>
      </c>
      <c r="C2299" s="7" t="s">
        <v>1632</v>
      </c>
      <c r="D2299" s="7" t="s">
        <v>270</v>
      </c>
      <c r="E2299" s="5" t="s">
        <v>611</v>
      </c>
      <c r="F2299" s="5" t="str">
        <f>VLOOKUP(C2299,'[1]7、重新确认支持的项目列表'!$C:$E,2,FALSE)</f>
        <v>4401963LMU</v>
      </c>
      <c r="G2299" s="5">
        <f>IFERROR(VLOOKUP(C2299,'[2]企业经营情况表（市场监管局）'!R$1:S$23,2,FALSE),0)</f>
        <v>0</v>
      </c>
      <c r="H2299" s="5">
        <f>VLOOKUP(C2299,'[1]7、重新确认支持的项目列表'!$C:$E,3,FALSE)</f>
        <v>53.567500000000003</v>
      </c>
      <c r="I2299" s="13">
        <v>12800</v>
      </c>
      <c r="J2299" s="17">
        <v>10000</v>
      </c>
      <c r="K2299" s="17">
        <v>12800</v>
      </c>
      <c r="L2299" s="23">
        <v>10000</v>
      </c>
    </row>
    <row r="2300" spans="1:12" ht="24">
      <c r="A2300" s="5">
        <v>2296</v>
      </c>
      <c r="B2300" s="6" t="s">
        <v>613</v>
      </c>
      <c r="C2300" s="7" t="s">
        <v>1633</v>
      </c>
      <c r="D2300" s="7" t="s">
        <v>270</v>
      </c>
      <c r="E2300" s="5" t="s">
        <v>611</v>
      </c>
      <c r="F2300" s="5" t="str">
        <f>VLOOKUP(C2300,'[1]7、重新确认支持的项目列表'!$C:$E,2,FALSE)</f>
        <v>4401960RDH</v>
      </c>
      <c r="G2300" s="5">
        <f>IFERROR(VLOOKUP(C2300,'[2]企业经营情况表（市场监管局）'!R$1:S$23,2,FALSE),0)</f>
        <v>0</v>
      </c>
      <c r="H2300" s="5">
        <f>VLOOKUP(C2300,'[1]7、重新确认支持的项目列表'!$C:$E,3,FALSE)</f>
        <v>0.16489999999999999</v>
      </c>
      <c r="I2300" s="13">
        <v>12800</v>
      </c>
      <c r="J2300" s="17">
        <v>10000</v>
      </c>
      <c r="K2300" s="17">
        <v>12800</v>
      </c>
      <c r="L2300" s="23">
        <v>10000</v>
      </c>
    </row>
    <row r="2301" spans="1:12" ht="24">
      <c r="A2301" s="5">
        <v>2297</v>
      </c>
      <c r="B2301" s="6" t="s">
        <v>649</v>
      </c>
      <c r="C2301" s="7" t="s">
        <v>1633</v>
      </c>
      <c r="D2301" s="7" t="s">
        <v>270</v>
      </c>
      <c r="E2301" s="5" t="s">
        <v>611</v>
      </c>
      <c r="F2301" s="5" t="str">
        <f>VLOOKUP(C2301,'[1]7、重新确认支持的项目列表'!$C:$E,2,FALSE)</f>
        <v>4401960RDH</v>
      </c>
      <c r="G2301" s="5">
        <f>IFERROR(VLOOKUP(C2301,'[2]企业经营情况表（市场监管局）'!R$1:S$23,2,FALSE),0)</f>
        <v>0</v>
      </c>
      <c r="H2301" s="5">
        <f>VLOOKUP(C2301,'[1]7、重新确认支持的项目列表'!$C:$E,3,FALSE)</f>
        <v>0.16489999999999999</v>
      </c>
      <c r="I2301" s="13">
        <v>12800</v>
      </c>
      <c r="J2301" s="17">
        <v>10000</v>
      </c>
      <c r="K2301" s="17">
        <v>12800</v>
      </c>
      <c r="L2301" s="23">
        <v>10000</v>
      </c>
    </row>
    <row r="2302" spans="1:12" ht="24">
      <c r="A2302" s="5">
        <v>2298</v>
      </c>
      <c r="B2302" s="6" t="s">
        <v>624</v>
      </c>
      <c r="C2302" s="7" t="s">
        <v>1634</v>
      </c>
      <c r="D2302" s="7" t="s">
        <v>270</v>
      </c>
      <c r="E2302" s="5" t="s">
        <v>611</v>
      </c>
      <c r="F2302" s="5" t="str">
        <f>VLOOKUP(C2302,'[1]7、重新确认支持的项目列表'!$C:$E,2,FALSE)</f>
        <v>无海关代码</v>
      </c>
      <c r="G2302" s="5">
        <f>IFERROR(VLOOKUP(C2302,'[2]企业经营情况表（市场监管局）'!R$1:S$23,2,FALSE),0)</f>
        <v>0</v>
      </c>
      <c r="H2302" s="5">
        <f>VLOOKUP(C2302,'[1]7、重新确认支持的项目列表'!$C:$E,3,FALSE)</f>
        <v>0</v>
      </c>
      <c r="I2302" s="13">
        <v>12800</v>
      </c>
      <c r="J2302" s="17">
        <v>10000</v>
      </c>
      <c r="K2302" s="17">
        <v>12800</v>
      </c>
      <c r="L2302" s="23">
        <v>10000</v>
      </c>
    </row>
    <row r="2303" spans="1:12" ht="24">
      <c r="A2303" s="5">
        <v>2299</v>
      </c>
      <c r="B2303" s="6" t="s">
        <v>618</v>
      </c>
      <c r="C2303" s="7" t="s">
        <v>1635</v>
      </c>
      <c r="D2303" s="7" t="s">
        <v>270</v>
      </c>
      <c r="E2303" s="5" t="s">
        <v>611</v>
      </c>
      <c r="F2303" s="5" t="str">
        <f>VLOOKUP(C2303,'[1]7、重新确认支持的项目列表'!$C:$E,2,FALSE)</f>
        <v>4401963JK6</v>
      </c>
      <c r="G2303" s="5">
        <f>IFERROR(VLOOKUP(C2303,'[2]企业经营情况表（市场监管局）'!R$1:S$23,2,FALSE),0)</f>
        <v>0</v>
      </c>
      <c r="H2303" s="5">
        <f>VLOOKUP(C2303,'[1]7、重新确认支持的项目列表'!$C:$E,3,FALSE)</f>
        <v>428.20569999999998</v>
      </c>
      <c r="I2303" s="13">
        <v>12800</v>
      </c>
      <c r="J2303" s="17">
        <v>10000</v>
      </c>
      <c r="K2303" s="17">
        <v>12800</v>
      </c>
      <c r="L2303" s="23">
        <v>10000</v>
      </c>
    </row>
    <row r="2304" spans="1:12" ht="24">
      <c r="A2304" s="5">
        <v>2300</v>
      </c>
      <c r="B2304" s="6" t="s">
        <v>649</v>
      </c>
      <c r="C2304" s="7" t="s">
        <v>1635</v>
      </c>
      <c r="D2304" s="7" t="s">
        <v>270</v>
      </c>
      <c r="E2304" s="5" t="s">
        <v>611</v>
      </c>
      <c r="F2304" s="5" t="str">
        <f>VLOOKUP(C2304,'[1]7、重新确认支持的项目列表'!$C:$E,2,FALSE)</f>
        <v>4401963JK6</v>
      </c>
      <c r="G2304" s="5">
        <f>IFERROR(VLOOKUP(C2304,'[2]企业经营情况表（市场监管局）'!R$1:S$23,2,FALSE),0)</f>
        <v>0</v>
      </c>
      <c r="H2304" s="5">
        <f>VLOOKUP(C2304,'[1]7、重新确认支持的项目列表'!$C:$E,3,FALSE)</f>
        <v>428.20569999999998</v>
      </c>
      <c r="I2304" s="13">
        <v>12800</v>
      </c>
      <c r="J2304" s="17">
        <v>10000</v>
      </c>
      <c r="K2304" s="17">
        <v>12800</v>
      </c>
      <c r="L2304" s="23">
        <v>10000</v>
      </c>
    </row>
    <row r="2305" spans="1:12" ht="24">
      <c r="A2305" s="5">
        <v>2301</v>
      </c>
      <c r="B2305" s="6" t="s">
        <v>624</v>
      </c>
      <c r="C2305" s="7" t="s">
        <v>1636</v>
      </c>
      <c r="D2305" s="7" t="s">
        <v>270</v>
      </c>
      <c r="E2305" s="5" t="s">
        <v>611</v>
      </c>
      <c r="F2305" s="5" t="str">
        <f>VLOOKUP(C2305,'[1]7、重新确认支持的项目列表'!$C:$E,2,FALSE)</f>
        <v>4401963AWR</v>
      </c>
      <c r="G2305" s="5">
        <f>IFERROR(VLOOKUP(C2305,'[2]企业经营情况表（市场监管局）'!R$1:S$23,2,FALSE),0)</f>
        <v>0</v>
      </c>
      <c r="H2305" s="5">
        <f>VLOOKUP(C2305,'[1]7、重新确认支持的项目列表'!$C:$E,3,FALSE)</f>
        <v>13142.513000000001</v>
      </c>
      <c r="I2305" s="13">
        <v>12800</v>
      </c>
      <c r="J2305" s="17">
        <v>9660</v>
      </c>
      <c r="K2305" s="17">
        <v>12800</v>
      </c>
      <c r="L2305" s="23">
        <v>9660</v>
      </c>
    </row>
    <row r="2306" spans="1:12" ht="24">
      <c r="A2306" s="5">
        <v>2302</v>
      </c>
      <c r="B2306" s="6" t="s">
        <v>613</v>
      </c>
      <c r="C2306" s="7" t="s">
        <v>1636</v>
      </c>
      <c r="D2306" s="7" t="s">
        <v>270</v>
      </c>
      <c r="E2306" s="5" t="s">
        <v>611</v>
      </c>
      <c r="F2306" s="5" t="str">
        <f>VLOOKUP(C2306,'[1]7、重新确认支持的项目列表'!$C:$E,2,FALSE)</f>
        <v>4401963AWR</v>
      </c>
      <c r="G2306" s="5">
        <f>IFERROR(VLOOKUP(C2306,'[2]企业经营情况表（市场监管局）'!R$1:S$23,2,FALSE),0)</f>
        <v>0</v>
      </c>
      <c r="H2306" s="5">
        <f>VLOOKUP(C2306,'[1]7、重新确认支持的项目列表'!$C:$E,3,FALSE)</f>
        <v>13142.513000000001</v>
      </c>
      <c r="I2306" s="13">
        <v>12800</v>
      </c>
      <c r="J2306" s="17">
        <v>9660</v>
      </c>
      <c r="K2306" s="17">
        <v>12800</v>
      </c>
      <c r="L2306" s="23">
        <v>9660</v>
      </c>
    </row>
    <row r="2307" spans="1:12" ht="24">
      <c r="A2307" s="5">
        <v>2303</v>
      </c>
      <c r="B2307" s="6" t="s">
        <v>649</v>
      </c>
      <c r="C2307" s="7" t="s">
        <v>1636</v>
      </c>
      <c r="D2307" s="7" t="s">
        <v>270</v>
      </c>
      <c r="E2307" s="5" t="s">
        <v>611</v>
      </c>
      <c r="F2307" s="5" t="str">
        <f>VLOOKUP(C2307,'[1]7、重新确认支持的项目列表'!$C:$E,2,FALSE)</f>
        <v>4401963AWR</v>
      </c>
      <c r="G2307" s="5">
        <f>IFERROR(VLOOKUP(C2307,'[2]企业经营情况表（市场监管局）'!R$1:S$23,2,FALSE),0)</f>
        <v>0</v>
      </c>
      <c r="H2307" s="5">
        <f>VLOOKUP(C2307,'[1]7、重新确认支持的项目列表'!$C:$E,3,FALSE)</f>
        <v>13142.513000000001</v>
      </c>
      <c r="I2307" s="13">
        <v>12800</v>
      </c>
      <c r="J2307" s="17">
        <v>9660</v>
      </c>
      <c r="K2307" s="17">
        <v>12800</v>
      </c>
      <c r="L2307" s="23">
        <v>9660</v>
      </c>
    </row>
    <row r="2308" spans="1:12" ht="24">
      <c r="A2308" s="5">
        <v>2304</v>
      </c>
      <c r="B2308" s="6" t="s">
        <v>644</v>
      </c>
      <c r="C2308" s="7" t="s">
        <v>1637</v>
      </c>
      <c r="D2308" s="7" t="s">
        <v>270</v>
      </c>
      <c r="E2308" s="5" t="s">
        <v>611</v>
      </c>
      <c r="F2308" s="5" t="str">
        <f>VLOOKUP(C2308,'[1]7、重新确认支持的项目列表'!$C:$E,2,FALSE)</f>
        <v>4401966KE7</v>
      </c>
      <c r="G2308" s="5">
        <f>IFERROR(VLOOKUP(C2308,'[2]企业经营情况表（市场监管局）'!R$1:S$23,2,FALSE),0)</f>
        <v>0</v>
      </c>
      <c r="H2308" s="5">
        <f>VLOOKUP(C2308,'[1]7、重新确认支持的项目列表'!$C:$E,3,FALSE)</f>
        <v>80.002899999999997</v>
      </c>
      <c r="I2308" s="13">
        <v>21933</v>
      </c>
      <c r="J2308" s="17">
        <v>10000</v>
      </c>
      <c r="K2308" s="17">
        <v>21933</v>
      </c>
      <c r="L2308" s="23">
        <v>10000</v>
      </c>
    </row>
    <row r="2309" spans="1:12" ht="24">
      <c r="A2309" s="5">
        <v>2305</v>
      </c>
      <c r="B2309" s="6" t="s">
        <v>646</v>
      </c>
      <c r="C2309" s="7" t="s">
        <v>1637</v>
      </c>
      <c r="D2309" s="7" t="s">
        <v>270</v>
      </c>
      <c r="E2309" s="5" t="s">
        <v>611</v>
      </c>
      <c r="F2309" s="5" t="str">
        <f>VLOOKUP(C2309,'[1]7、重新确认支持的项目列表'!$C:$E,2,FALSE)</f>
        <v>4401966KE7</v>
      </c>
      <c r="G2309" s="5">
        <f>IFERROR(VLOOKUP(C2309,'[2]企业经营情况表（市场监管局）'!R$1:S$23,2,FALSE),0)</f>
        <v>0</v>
      </c>
      <c r="H2309" s="5">
        <f>VLOOKUP(C2309,'[1]7、重新确认支持的项目列表'!$C:$E,3,FALSE)</f>
        <v>80.002899999999997</v>
      </c>
      <c r="I2309" s="13">
        <v>21933</v>
      </c>
      <c r="J2309" s="17">
        <v>10000</v>
      </c>
      <c r="K2309" s="17">
        <v>21933</v>
      </c>
      <c r="L2309" s="23">
        <v>10000</v>
      </c>
    </row>
    <row r="2310" spans="1:12" ht="24">
      <c r="A2310" s="5">
        <v>2306</v>
      </c>
      <c r="B2310" s="6" t="s">
        <v>624</v>
      </c>
      <c r="C2310" s="7" t="s">
        <v>1638</v>
      </c>
      <c r="D2310" s="7" t="s">
        <v>270</v>
      </c>
      <c r="E2310" s="5" t="s">
        <v>611</v>
      </c>
      <c r="F2310" s="5" t="str">
        <f>VLOOKUP(C2310,'[1]7、重新确认支持的项目列表'!$C:$E,2,FALSE)</f>
        <v>440194090A</v>
      </c>
      <c r="G2310" s="5">
        <f>IFERROR(VLOOKUP(C2310,'[2]企业经营情况表（市场监管局）'!R$1:S$23,2,FALSE),0)</f>
        <v>0</v>
      </c>
      <c r="H2310" s="5">
        <f>VLOOKUP(C2310,'[1]7、重新确认支持的项目列表'!$C:$E,3,FALSE)</f>
        <v>0</v>
      </c>
      <c r="I2310" s="13">
        <v>12800</v>
      </c>
      <c r="J2310" s="17">
        <v>10000</v>
      </c>
      <c r="K2310" s="17">
        <v>12800</v>
      </c>
      <c r="L2310" s="23">
        <v>10000</v>
      </c>
    </row>
    <row r="2311" spans="1:12" ht="24">
      <c r="A2311" s="5">
        <v>2307</v>
      </c>
      <c r="B2311" s="6" t="s">
        <v>615</v>
      </c>
      <c r="C2311" s="7" t="s">
        <v>1639</v>
      </c>
      <c r="D2311" s="7" t="s">
        <v>270</v>
      </c>
      <c r="E2311" s="5" t="s">
        <v>611</v>
      </c>
      <c r="F2311" s="5" t="str">
        <f>VLOOKUP(C2311,'[1]7、重新确认支持的项目列表'!$C:$E,2,FALSE)</f>
        <v>4401960MS2</v>
      </c>
      <c r="G2311" s="5">
        <f>IFERROR(VLOOKUP(C2311,'[2]企业经营情况表（市场监管局）'!R$1:S$23,2,FALSE),0)</f>
        <v>0</v>
      </c>
      <c r="H2311" s="5">
        <f>VLOOKUP(C2311,'[1]7、重新确认支持的项目列表'!$C:$E,3,FALSE)</f>
        <v>293.52510000000001</v>
      </c>
      <c r="I2311" s="13">
        <v>12800</v>
      </c>
      <c r="J2311" s="17">
        <v>10000</v>
      </c>
      <c r="K2311" s="17">
        <v>12800</v>
      </c>
      <c r="L2311" s="23">
        <v>10000</v>
      </c>
    </row>
    <row r="2312" spans="1:12" ht="24">
      <c r="A2312" s="5">
        <v>2308</v>
      </c>
      <c r="B2312" s="6" t="s">
        <v>617</v>
      </c>
      <c r="C2312" s="7" t="s">
        <v>1639</v>
      </c>
      <c r="D2312" s="7" t="s">
        <v>270</v>
      </c>
      <c r="E2312" s="5" t="s">
        <v>611</v>
      </c>
      <c r="F2312" s="5" t="str">
        <f>VLOOKUP(C2312,'[1]7、重新确认支持的项目列表'!$C:$E,2,FALSE)</f>
        <v>4401960MS2</v>
      </c>
      <c r="G2312" s="5">
        <f>IFERROR(VLOOKUP(C2312,'[2]企业经营情况表（市场监管局）'!R$1:S$23,2,FALSE),0)</f>
        <v>0</v>
      </c>
      <c r="H2312" s="5">
        <f>VLOOKUP(C2312,'[1]7、重新确认支持的项目列表'!$C:$E,3,FALSE)</f>
        <v>293.52510000000001</v>
      </c>
      <c r="I2312" s="13">
        <v>12800</v>
      </c>
      <c r="J2312" s="17">
        <v>10000</v>
      </c>
      <c r="K2312" s="17">
        <v>12800</v>
      </c>
      <c r="L2312" s="23">
        <v>10000</v>
      </c>
    </row>
    <row r="2313" spans="1:12" ht="24">
      <c r="A2313" s="5">
        <v>2309</v>
      </c>
      <c r="B2313" s="6" t="s">
        <v>624</v>
      </c>
      <c r="C2313" s="7" t="s">
        <v>1639</v>
      </c>
      <c r="D2313" s="7" t="s">
        <v>270</v>
      </c>
      <c r="E2313" s="5" t="s">
        <v>611</v>
      </c>
      <c r="F2313" s="5" t="str">
        <f>VLOOKUP(C2313,'[1]7、重新确认支持的项目列表'!$C:$E,2,FALSE)</f>
        <v>4401960MS2</v>
      </c>
      <c r="G2313" s="5">
        <f>IFERROR(VLOOKUP(C2313,'[2]企业经营情况表（市场监管局）'!R$1:S$23,2,FALSE),0)</f>
        <v>0</v>
      </c>
      <c r="H2313" s="5">
        <f>VLOOKUP(C2313,'[1]7、重新确认支持的项目列表'!$C:$E,3,FALSE)</f>
        <v>293.52510000000001</v>
      </c>
      <c r="I2313" s="13">
        <v>12800</v>
      </c>
      <c r="J2313" s="17">
        <v>10000</v>
      </c>
      <c r="K2313" s="17">
        <v>12800</v>
      </c>
      <c r="L2313" s="23">
        <v>10000</v>
      </c>
    </row>
    <row r="2314" spans="1:12" ht="24">
      <c r="A2314" s="5">
        <v>2310</v>
      </c>
      <c r="B2314" s="6" t="s">
        <v>622</v>
      </c>
      <c r="C2314" s="7" t="s">
        <v>1640</v>
      </c>
      <c r="D2314" s="7" t="s">
        <v>270</v>
      </c>
      <c r="E2314" s="5" t="s">
        <v>611</v>
      </c>
      <c r="F2314" s="5" t="str">
        <f>VLOOKUP(C2314,'[1]7、重新确认支持的项目列表'!$C:$E,2,FALSE)</f>
        <v>4401960EA1</v>
      </c>
      <c r="G2314" s="5">
        <f>IFERROR(VLOOKUP(C2314,'[2]企业经营情况表（市场监管局）'!R$1:S$23,2,FALSE),0)</f>
        <v>0</v>
      </c>
      <c r="H2314" s="5">
        <f>VLOOKUP(C2314,'[1]7、重新确认支持的项目列表'!$C:$E,3,FALSE)</f>
        <v>0</v>
      </c>
      <c r="I2314" s="13">
        <v>12800</v>
      </c>
      <c r="J2314" s="17">
        <v>10000</v>
      </c>
      <c r="K2314" s="17">
        <v>12800</v>
      </c>
      <c r="L2314" s="23">
        <v>10000</v>
      </c>
    </row>
    <row r="2315" spans="1:12" ht="24">
      <c r="A2315" s="5">
        <v>2311</v>
      </c>
      <c r="B2315" s="6" t="s">
        <v>624</v>
      </c>
      <c r="C2315" s="7" t="s">
        <v>1641</v>
      </c>
      <c r="D2315" s="7" t="s">
        <v>270</v>
      </c>
      <c r="E2315" s="5" t="s">
        <v>611</v>
      </c>
      <c r="F2315" s="5" t="str">
        <f>VLOOKUP(C2315,'[1]7、重新确认支持的项目列表'!$C:$E,2,FALSE)</f>
        <v>4401960RB7</v>
      </c>
      <c r="G2315" s="5">
        <f>IFERROR(VLOOKUP(C2315,'[2]企业经营情况表（市场监管局）'!R$1:S$23,2,FALSE),0)</f>
        <v>0</v>
      </c>
      <c r="H2315" s="5">
        <f>VLOOKUP(C2315,'[1]7、重新确认支持的项目列表'!$C:$E,3,FALSE)</f>
        <v>0</v>
      </c>
      <c r="I2315" s="13">
        <v>12800</v>
      </c>
      <c r="J2315" s="17">
        <v>10000</v>
      </c>
      <c r="K2315" s="17">
        <v>12800</v>
      </c>
      <c r="L2315" s="23">
        <v>10000</v>
      </c>
    </row>
    <row r="2316" spans="1:12" ht="24">
      <c r="A2316" s="5">
        <v>2312</v>
      </c>
      <c r="B2316" s="6" t="s">
        <v>624</v>
      </c>
      <c r="C2316" s="7" t="s">
        <v>1642</v>
      </c>
      <c r="D2316" s="7" t="s">
        <v>270</v>
      </c>
      <c r="E2316" s="5" t="s">
        <v>611</v>
      </c>
      <c r="F2316" s="5" t="str">
        <f>VLOOKUP(C2316,'[1]7、重新确认支持的项目列表'!$C:$E,2,FALSE)</f>
        <v>4401960CED</v>
      </c>
      <c r="G2316" s="5">
        <f>IFERROR(VLOOKUP(C2316,'[2]企业经营情况表（市场监管局）'!R$1:S$23,2,FALSE),0)</f>
        <v>0</v>
      </c>
      <c r="H2316" s="5">
        <f>VLOOKUP(C2316,'[1]7、重新确认支持的项目列表'!$C:$E,3,FALSE)</f>
        <v>321.75020000000001</v>
      </c>
      <c r="I2316" s="13">
        <v>12800</v>
      </c>
      <c r="J2316" s="17">
        <v>10000</v>
      </c>
      <c r="K2316" s="17">
        <v>12800</v>
      </c>
      <c r="L2316" s="23">
        <v>10000</v>
      </c>
    </row>
    <row r="2317" spans="1:12" ht="24">
      <c r="A2317" s="5">
        <v>2313</v>
      </c>
      <c r="B2317" s="6" t="s">
        <v>649</v>
      </c>
      <c r="C2317" s="7" t="s">
        <v>1642</v>
      </c>
      <c r="D2317" s="7" t="s">
        <v>270</v>
      </c>
      <c r="E2317" s="5" t="s">
        <v>611</v>
      </c>
      <c r="F2317" s="5" t="str">
        <f>VLOOKUP(C2317,'[1]7、重新确认支持的项目列表'!$C:$E,2,FALSE)</f>
        <v>4401960CED</v>
      </c>
      <c r="G2317" s="5">
        <f>IFERROR(VLOOKUP(C2317,'[2]企业经营情况表（市场监管局）'!R$1:S$23,2,FALSE),0)</f>
        <v>0</v>
      </c>
      <c r="H2317" s="5">
        <f>VLOOKUP(C2317,'[1]7、重新确认支持的项目列表'!$C:$E,3,FALSE)</f>
        <v>321.75020000000001</v>
      </c>
      <c r="I2317" s="13">
        <v>12800</v>
      </c>
      <c r="J2317" s="17">
        <v>10000</v>
      </c>
      <c r="K2317" s="17">
        <v>12800</v>
      </c>
      <c r="L2317" s="23">
        <v>10000</v>
      </c>
    </row>
    <row r="2318" spans="1:12" ht="24">
      <c r="A2318" s="5">
        <v>2314</v>
      </c>
      <c r="B2318" s="6" t="s">
        <v>615</v>
      </c>
      <c r="C2318" s="7" t="s">
        <v>1643</v>
      </c>
      <c r="D2318" s="7" t="s">
        <v>270</v>
      </c>
      <c r="E2318" s="5" t="s">
        <v>611</v>
      </c>
      <c r="F2318" s="5" t="str">
        <f>VLOOKUP(C2318,'[1]7、重新确认支持的项目列表'!$C:$E,2,FALSE)</f>
        <v>4401960NRK</v>
      </c>
      <c r="G2318" s="5">
        <f>IFERROR(VLOOKUP(C2318,'[2]企业经营情况表（市场监管局）'!R$1:S$23,2,FALSE),0)</f>
        <v>0</v>
      </c>
      <c r="H2318" s="5">
        <f>VLOOKUP(C2318,'[1]7、重新确认支持的项目列表'!$C:$E,3,FALSE)</f>
        <v>0</v>
      </c>
      <c r="I2318" s="13">
        <v>12800</v>
      </c>
      <c r="J2318" s="17">
        <v>10000</v>
      </c>
      <c r="K2318" s="17">
        <v>12800</v>
      </c>
      <c r="L2318" s="23">
        <v>10000</v>
      </c>
    </row>
    <row r="2319" spans="1:12" ht="24">
      <c r="A2319" s="5">
        <v>2315</v>
      </c>
      <c r="B2319" s="6" t="s">
        <v>624</v>
      </c>
      <c r="C2319" s="7" t="s">
        <v>1644</v>
      </c>
      <c r="D2319" s="7" t="s">
        <v>270</v>
      </c>
      <c r="E2319" s="5" t="s">
        <v>611</v>
      </c>
      <c r="F2319" s="5" t="str">
        <f>VLOOKUP(C2319,'[1]7、重新确认支持的项目列表'!$C:$E,2,FALSE)</f>
        <v>4401963G9T</v>
      </c>
      <c r="G2319" s="5">
        <f>IFERROR(VLOOKUP(C2319,'[2]企业经营情况表（市场监管局）'!R$1:S$23,2,FALSE),0)</f>
        <v>0</v>
      </c>
      <c r="H2319" s="5">
        <f>VLOOKUP(C2319,'[1]7、重新确认支持的项目列表'!$C:$E,3,FALSE)</f>
        <v>753.1146</v>
      </c>
      <c r="I2319" s="13">
        <v>12800</v>
      </c>
      <c r="J2319" s="17">
        <v>10000</v>
      </c>
      <c r="K2319" s="17">
        <v>12800</v>
      </c>
      <c r="L2319" s="23">
        <v>10000</v>
      </c>
    </row>
    <row r="2320" spans="1:12" ht="24">
      <c r="A2320" s="5">
        <v>2316</v>
      </c>
      <c r="B2320" s="6" t="s">
        <v>618</v>
      </c>
      <c r="C2320" s="7" t="s">
        <v>1644</v>
      </c>
      <c r="D2320" s="7" t="s">
        <v>270</v>
      </c>
      <c r="E2320" s="5" t="s">
        <v>611</v>
      </c>
      <c r="F2320" s="5" t="str">
        <f>VLOOKUP(C2320,'[1]7、重新确认支持的项目列表'!$C:$E,2,FALSE)</f>
        <v>4401963G9T</v>
      </c>
      <c r="G2320" s="5">
        <f>IFERROR(VLOOKUP(C2320,'[2]企业经营情况表（市场监管局）'!R$1:S$23,2,FALSE),0)</f>
        <v>0</v>
      </c>
      <c r="H2320" s="5">
        <f>VLOOKUP(C2320,'[1]7、重新确认支持的项目列表'!$C:$E,3,FALSE)</f>
        <v>753.1146</v>
      </c>
      <c r="I2320" s="13">
        <v>12800</v>
      </c>
      <c r="J2320" s="17">
        <v>10000</v>
      </c>
      <c r="K2320" s="17">
        <v>12800</v>
      </c>
      <c r="L2320" s="23">
        <v>10000</v>
      </c>
    </row>
    <row r="2321" spans="1:12" ht="24">
      <c r="A2321" s="5">
        <v>2317</v>
      </c>
      <c r="B2321" s="6" t="s">
        <v>649</v>
      </c>
      <c r="C2321" s="7" t="s">
        <v>1644</v>
      </c>
      <c r="D2321" s="7" t="s">
        <v>270</v>
      </c>
      <c r="E2321" s="5" t="s">
        <v>611</v>
      </c>
      <c r="F2321" s="5" t="str">
        <f>VLOOKUP(C2321,'[1]7、重新确认支持的项目列表'!$C:$E,2,FALSE)</f>
        <v>4401963G9T</v>
      </c>
      <c r="G2321" s="5">
        <f>IFERROR(VLOOKUP(C2321,'[2]企业经营情况表（市场监管局）'!R$1:S$23,2,FALSE),0)</f>
        <v>0</v>
      </c>
      <c r="H2321" s="5">
        <f>VLOOKUP(C2321,'[1]7、重新确认支持的项目列表'!$C:$E,3,FALSE)</f>
        <v>753.1146</v>
      </c>
      <c r="I2321" s="13">
        <v>12800</v>
      </c>
      <c r="J2321" s="17">
        <v>10000</v>
      </c>
      <c r="K2321" s="17">
        <v>12800</v>
      </c>
      <c r="L2321" s="23">
        <v>10000</v>
      </c>
    </row>
    <row r="2322" spans="1:12" ht="24">
      <c r="A2322" s="5">
        <v>2318</v>
      </c>
      <c r="B2322" s="6" t="s">
        <v>624</v>
      </c>
      <c r="C2322" s="7" t="s">
        <v>1645</v>
      </c>
      <c r="D2322" s="7" t="s">
        <v>270</v>
      </c>
      <c r="E2322" s="5" t="s">
        <v>611</v>
      </c>
      <c r="F2322" s="5" t="str">
        <f>VLOOKUP(C2322,'[1]7、重新确认支持的项目列表'!$C:$E,2,FALSE)</f>
        <v>无海关代码</v>
      </c>
      <c r="G2322" s="5">
        <f>IFERROR(VLOOKUP(C2322,'[2]企业经营情况表（市场监管局）'!R$1:S$23,2,FALSE),0)</f>
        <v>0</v>
      </c>
      <c r="H2322" s="5">
        <f>VLOOKUP(C2322,'[1]7、重新确认支持的项目列表'!$C:$E,3,FALSE)</f>
        <v>0</v>
      </c>
      <c r="I2322" s="13">
        <v>12800</v>
      </c>
      <c r="J2322" s="17">
        <v>10000</v>
      </c>
      <c r="K2322" s="17">
        <v>12800</v>
      </c>
      <c r="L2322" s="23">
        <v>10000</v>
      </c>
    </row>
    <row r="2323" spans="1:12" ht="24">
      <c r="A2323" s="5">
        <v>2319</v>
      </c>
      <c r="B2323" s="6" t="s">
        <v>624</v>
      </c>
      <c r="C2323" s="7" t="s">
        <v>1646</v>
      </c>
      <c r="D2323" s="7" t="s">
        <v>270</v>
      </c>
      <c r="E2323" s="5" t="s">
        <v>611</v>
      </c>
      <c r="F2323" s="5" t="str">
        <f>VLOOKUP(C2323,'[1]7、重新确认支持的项目列表'!$C:$E,2,FALSE)</f>
        <v>4401960L9G</v>
      </c>
      <c r="G2323" s="5">
        <f>IFERROR(VLOOKUP(C2323,'[2]企业经营情况表（市场监管局）'!R$1:S$23,2,FALSE),0)</f>
        <v>0</v>
      </c>
      <c r="H2323" s="5">
        <f>VLOOKUP(C2323,'[1]7、重新确认支持的项目列表'!$C:$E,3,FALSE)</f>
        <v>13.5068</v>
      </c>
      <c r="I2323" s="13">
        <v>12800</v>
      </c>
      <c r="J2323" s="17">
        <v>10000</v>
      </c>
      <c r="K2323" s="17">
        <v>12800</v>
      </c>
      <c r="L2323" s="23">
        <v>10000</v>
      </c>
    </row>
    <row r="2324" spans="1:12" ht="24">
      <c r="A2324" s="5">
        <v>2320</v>
      </c>
      <c r="B2324" s="6" t="s">
        <v>649</v>
      </c>
      <c r="C2324" s="7" t="s">
        <v>1646</v>
      </c>
      <c r="D2324" s="7" t="s">
        <v>270</v>
      </c>
      <c r="E2324" s="5" t="s">
        <v>611</v>
      </c>
      <c r="F2324" s="5" t="str">
        <f>VLOOKUP(C2324,'[1]7、重新确认支持的项目列表'!$C:$E,2,FALSE)</f>
        <v>4401960L9G</v>
      </c>
      <c r="G2324" s="5">
        <f>IFERROR(VLOOKUP(C2324,'[2]企业经营情况表（市场监管局）'!R$1:S$23,2,FALSE),0)</f>
        <v>0</v>
      </c>
      <c r="H2324" s="5">
        <f>VLOOKUP(C2324,'[1]7、重新确认支持的项目列表'!$C:$E,3,FALSE)</f>
        <v>13.5068</v>
      </c>
      <c r="I2324" s="13">
        <v>12800</v>
      </c>
      <c r="J2324" s="17">
        <v>10000</v>
      </c>
      <c r="K2324" s="17">
        <v>12800</v>
      </c>
      <c r="L2324" s="23">
        <v>10000</v>
      </c>
    </row>
    <row r="2325" spans="1:12" ht="24">
      <c r="A2325" s="5">
        <v>2321</v>
      </c>
      <c r="B2325" s="6" t="s">
        <v>624</v>
      </c>
      <c r="C2325" s="7" t="s">
        <v>1647</v>
      </c>
      <c r="D2325" s="7" t="s">
        <v>270</v>
      </c>
      <c r="E2325" s="5" t="s">
        <v>611</v>
      </c>
      <c r="F2325" s="5" t="str">
        <f>VLOOKUP(C2325,'[1]7、重新确认支持的项目列表'!$C:$E,2,FALSE)</f>
        <v>4401960RF3</v>
      </c>
      <c r="G2325" s="5">
        <f>IFERROR(VLOOKUP(C2325,'[2]企业经营情况表（市场监管局）'!R$1:S$23,2,FALSE),0)</f>
        <v>0</v>
      </c>
      <c r="H2325" s="5">
        <f>VLOOKUP(C2325,'[1]7、重新确认支持的项目列表'!$C:$E,3,FALSE)</f>
        <v>0</v>
      </c>
      <c r="I2325" s="13">
        <v>12800</v>
      </c>
      <c r="J2325" s="17">
        <v>10000</v>
      </c>
      <c r="K2325" s="17">
        <v>12800</v>
      </c>
      <c r="L2325" s="23">
        <v>10000</v>
      </c>
    </row>
    <row r="2326" spans="1:12" ht="24">
      <c r="A2326" s="5">
        <v>2322</v>
      </c>
      <c r="B2326" s="6" t="s">
        <v>648</v>
      </c>
      <c r="C2326" s="7" t="s">
        <v>1648</v>
      </c>
      <c r="D2326" s="7" t="s">
        <v>270</v>
      </c>
      <c r="E2326" s="5" t="s">
        <v>611</v>
      </c>
      <c r="F2326" s="5" t="str">
        <f>VLOOKUP(C2326,'[1]7、重新确认支持的项目列表'!$C:$E,2,FALSE)</f>
        <v>4401963ALV</v>
      </c>
      <c r="G2326" s="5">
        <f>IFERROR(VLOOKUP(C2326,'[2]企业经营情况表（市场监管局）'!R$1:S$23,2,FALSE),0)</f>
        <v>0</v>
      </c>
      <c r="H2326" s="5">
        <f>VLOOKUP(C2326,'[1]7、重新确认支持的项目列表'!$C:$E,3,FALSE)</f>
        <v>5191.4508999999998</v>
      </c>
      <c r="I2326" s="13">
        <v>13000</v>
      </c>
      <c r="J2326" s="17">
        <v>10000</v>
      </c>
      <c r="K2326" s="17">
        <v>13000</v>
      </c>
      <c r="L2326" s="23">
        <v>10000</v>
      </c>
    </row>
    <row r="2327" spans="1:12" ht="24">
      <c r="A2327" s="5">
        <v>2323</v>
      </c>
      <c r="B2327" s="6" t="s">
        <v>609</v>
      </c>
      <c r="C2327" s="7" t="s">
        <v>1648</v>
      </c>
      <c r="D2327" s="7" t="s">
        <v>270</v>
      </c>
      <c r="E2327" s="5" t="s">
        <v>611</v>
      </c>
      <c r="F2327" s="5" t="str">
        <f>VLOOKUP(C2327,'[1]7、重新确认支持的项目列表'!$C:$E,2,FALSE)</f>
        <v>4401963ALV</v>
      </c>
      <c r="G2327" s="5">
        <f>IFERROR(VLOOKUP(C2327,'[2]企业经营情况表（市场监管局）'!R$1:S$23,2,FALSE),0)</f>
        <v>0</v>
      </c>
      <c r="H2327" s="5">
        <f>VLOOKUP(C2327,'[1]7、重新确认支持的项目列表'!$C:$E,3,FALSE)</f>
        <v>5191.4508999999998</v>
      </c>
      <c r="I2327" s="13">
        <v>13000</v>
      </c>
      <c r="J2327" s="17">
        <v>10000</v>
      </c>
      <c r="K2327" s="17">
        <v>13000</v>
      </c>
      <c r="L2327" s="23">
        <v>10000</v>
      </c>
    </row>
    <row r="2328" spans="1:12" ht="24">
      <c r="A2328" s="5">
        <v>2324</v>
      </c>
      <c r="B2328" s="6" t="s">
        <v>612</v>
      </c>
      <c r="C2328" s="7" t="s">
        <v>1648</v>
      </c>
      <c r="D2328" s="7" t="s">
        <v>270</v>
      </c>
      <c r="E2328" s="5" t="s">
        <v>611</v>
      </c>
      <c r="F2328" s="5" t="str">
        <f>VLOOKUP(C2328,'[1]7、重新确认支持的项目列表'!$C:$E,2,FALSE)</f>
        <v>4401963ALV</v>
      </c>
      <c r="G2328" s="5">
        <f>IFERROR(VLOOKUP(C2328,'[2]企业经营情况表（市场监管局）'!R$1:S$23,2,FALSE),0)</f>
        <v>0</v>
      </c>
      <c r="H2328" s="5">
        <f>VLOOKUP(C2328,'[1]7、重新确认支持的项目列表'!$C:$E,3,FALSE)</f>
        <v>5191.4508999999998</v>
      </c>
      <c r="I2328" s="13">
        <v>13000</v>
      </c>
      <c r="J2328" s="17">
        <v>10000</v>
      </c>
      <c r="K2328" s="17">
        <v>13000</v>
      </c>
      <c r="L2328" s="23">
        <v>10000</v>
      </c>
    </row>
    <row r="2329" spans="1:12" ht="24">
      <c r="A2329" s="5">
        <v>2325</v>
      </c>
      <c r="B2329" s="6" t="s">
        <v>624</v>
      </c>
      <c r="C2329" s="7" t="s">
        <v>1649</v>
      </c>
      <c r="D2329" s="7" t="s">
        <v>270</v>
      </c>
      <c r="E2329" s="5" t="s">
        <v>611</v>
      </c>
      <c r="F2329" s="5" t="str">
        <f>VLOOKUP(C2329,'[1]7、重新确认支持的项目列表'!$C:$E,2,FALSE)</f>
        <v>4401960QF5</v>
      </c>
      <c r="G2329" s="5">
        <f>IFERROR(VLOOKUP(C2329,'[2]企业经营情况表（市场监管局）'!R$1:S$23,2,FALSE),0)</f>
        <v>0</v>
      </c>
      <c r="H2329" s="5">
        <f>VLOOKUP(C2329,'[1]7、重新确认支持的项目列表'!$C:$E,3,FALSE)</f>
        <v>0</v>
      </c>
      <c r="I2329" s="13">
        <v>12800</v>
      </c>
      <c r="J2329" s="17">
        <v>10000</v>
      </c>
      <c r="K2329" s="17">
        <v>12800</v>
      </c>
      <c r="L2329" s="23">
        <v>10000</v>
      </c>
    </row>
    <row r="2330" spans="1:12" ht="24">
      <c r="A2330" s="5">
        <v>2326</v>
      </c>
      <c r="B2330" s="6" t="s">
        <v>682</v>
      </c>
      <c r="C2330" s="7" t="s">
        <v>572</v>
      </c>
      <c r="D2330" s="7" t="s">
        <v>270</v>
      </c>
      <c r="E2330" s="5" t="s">
        <v>611</v>
      </c>
      <c r="F2330" s="5" t="str">
        <f>VLOOKUP(C2330,'[1]7、重新确认支持的项目列表'!$C:$E,2,FALSE)</f>
        <v>4401963CRD</v>
      </c>
      <c r="G2330" s="5">
        <f>IFERROR(VLOOKUP(C2330,'[2]企业经营情况表（市场监管局）'!R$1:S$23,2,FALSE),0)</f>
        <v>0</v>
      </c>
      <c r="H2330" s="5">
        <f>VLOOKUP(C2330,'[1]7、重新确认支持的项目列表'!$C:$E,3,FALSE)</f>
        <v>21292.2582</v>
      </c>
      <c r="I2330" s="13">
        <v>36800</v>
      </c>
      <c r="J2330" s="17">
        <v>10000</v>
      </c>
      <c r="K2330" s="17">
        <v>33800</v>
      </c>
      <c r="L2330" s="23">
        <v>10000</v>
      </c>
    </row>
    <row r="2331" spans="1:12" ht="24">
      <c r="A2331" s="5">
        <v>2327</v>
      </c>
      <c r="B2331" s="6" t="s">
        <v>618</v>
      </c>
      <c r="C2331" s="7" t="s">
        <v>1650</v>
      </c>
      <c r="D2331" s="7" t="s">
        <v>270</v>
      </c>
      <c r="E2331" s="5" t="s">
        <v>611</v>
      </c>
      <c r="F2331" s="5" t="str">
        <f>VLOOKUP(C2331,'[1]7、重新确认支持的项目列表'!$C:$E,2,FALSE)</f>
        <v>44019609XY</v>
      </c>
      <c r="G2331" s="5">
        <f>IFERROR(VLOOKUP(C2331,'[2]企业经营情况表（市场监管局）'!R$1:S$23,2,FALSE),0)</f>
        <v>0</v>
      </c>
      <c r="H2331" s="5">
        <f>VLOOKUP(C2331,'[1]7、重新确认支持的项目列表'!$C:$E,3,FALSE)</f>
        <v>0</v>
      </c>
      <c r="I2331" s="13">
        <v>12800</v>
      </c>
      <c r="J2331" s="17">
        <v>10000</v>
      </c>
      <c r="K2331" s="17">
        <v>12800</v>
      </c>
      <c r="L2331" s="23">
        <v>10000</v>
      </c>
    </row>
    <row r="2332" spans="1:12" ht="24">
      <c r="A2332" s="5">
        <v>2328</v>
      </c>
      <c r="B2332" s="6" t="s">
        <v>622</v>
      </c>
      <c r="C2332" s="7" t="s">
        <v>1651</v>
      </c>
      <c r="D2332" s="7" t="s">
        <v>270</v>
      </c>
      <c r="E2332" s="5" t="s">
        <v>611</v>
      </c>
      <c r="F2332" s="5" t="str">
        <f>VLOOKUP(C2332,'[1]7、重新确认支持的项目列表'!$C:$E,2,FALSE)</f>
        <v>4401963AXV</v>
      </c>
      <c r="G2332" s="5">
        <f>IFERROR(VLOOKUP(C2332,'[2]企业经营情况表（市场监管局）'!R$1:S$23,2,FALSE),0)</f>
        <v>0</v>
      </c>
      <c r="H2332" s="5">
        <f>VLOOKUP(C2332,'[1]7、重新确认支持的项目列表'!$C:$E,3,FALSE)</f>
        <v>693.76440000000002</v>
      </c>
      <c r="I2332" s="13">
        <v>12800</v>
      </c>
      <c r="J2332" s="17">
        <v>10000</v>
      </c>
      <c r="K2332" s="17">
        <v>12800</v>
      </c>
      <c r="L2332" s="23">
        <v>10000</v>
      </c>
    </row>
    <row r="2333" spans="1:12" ht="24">
      <c r="A2333" s="5">
        <v>2329</v>
      </c>
      <c r="B2333" s="6" t="s">
        <v>624</v>
      </c>
      <c r="C2333" s="7" t="s">
        <v>1651</v>
      </c>
      <c r="D2333" s="7" t="s">
        <v>270</v>
      </c>
      <c r="E2333" s="5" t="s">
        <v>611</v>
      </c>
      <c r="F2333" s="5" t="str">
        <f>VLOOKUP(C2333,'[1]7、重新确认支持的项目列表'!$C:$E,2,FALSE)</f>
        <v>4401963AXV</v>
      </c>
      <c r="G2333" s="5">
        <f>IFERROR(VLOOKUP(C2333,'[2]企业经营情况表（市场监管局）'!R$1:S$23,2,FALSE),0)</f>
        <v>0</v>
      </c>
      <c r="H2333" s="5">
        <f>VLOOKUP(C2333,'[1]7、重新确认支持的项目列表'!$C:$E,3,FALSE)</f>
        <v>693.76440000000002</v>
      </c>
      <c r="I2333" s="13">
        <v>12800</v>
      </c>
      <c r="J2333" s="17">
        <v>10000</v>
      </c>
      <c r="K2333" s="17">
        <v>12800</v>
      </c>
      <c r="L2333" s="23">
        <v>10000</v>
      </c>
    </row>
    <row r="2334" spans="1:12" ht="24">
      <c r="A2334" s="5">
        <v>2330</v>
      </c>
      <c r="B2334" s="6" t="s">
        <v>618</v>
      </c>
      <c r="C2334" s="7" t="s">
        <v>1651</v>
      </c>
      <c r="D2334" s="7" t="s">
        <v>270</v>
      </c>
      <c r="E2334" s="5" t="s">
        <v>611</v>
      </c>
      <c r="F2334" s="5" t="str">
        <f>VLOOKUP(C2334,'[1]7、重新确认支持的项目列表'!$C:$E,2,FALSE)</f>
        <v>4401963AXV</v>
      </c>
      <c r="G2334" s="5">
        <f>IFERROR(VLOOKUP(C2334,'[2]企业经营情况表（市场监管局）'!R$1:S$23,2,FALSE),0)</f>
        <v>0</v>
      </c>
      <c r="H2334" s="5">
        <f>VLOOKUP(C2334,'[1]7、重新确认支持的项目列表'!$C:$E,3,FALSE)</f>
        <v>693.76440000000002</v>
      </c>
      <c r="I2334" s="13">
        <v>12800</v>
      </c>
      <c r="J2334" s="17">
        <v>10000</v>
      </c>
      <c r="K2334" s="17">
        <v>12800</v>
      </c>
      <c r="L2334" s="23">
        <v>10000</v>
      </c>
    </row>
    <row r="2335" spans="1:12" ht="24">
      <c r="A2335" s="5">
        <v>2331</v>
      </c>
      <c r="B2335" s="6" t="s">
        <v>649</v>
      </c>
      <c r="C2335" s="7" t="s">
        <v>1651</v>
      </c>
      <c r="D2335" s="7" t="s">
        <v>270</v>
      </c>
      <c r="E2335" s="5" t="s">
        <v>611</v>
      </c>
      <c r="F2335" s="5" t="str">
        <f>VLOOKUP(C2335,'[1]7、重新确认支持的项目列表'!$C:$E,2,FALSE)</f>
        <v>4401963AXV</v>
      </c>
      <c r="G2335" s="5">
        <f>IFERROR(VLOOKUP(C2335,'[2]企业经营情况表（市场监管局）'!R$1:S$23,2,FALSE),0)</f>
        <v>0</v>
      </c>
      <c r="H2335" s="5">
        <f>VLOOKUP(C2335,'[1]7、重新确认支持的项目列表'!$C:$E,3,FALSE)</f>
        <v>693.76440000000002</v>
      </c>
      <c r="I2335" s="13">
        <v>12800</v>
      </c>
      <c r="J2335" s="17">
        <v>10000</v>
      </c>
      <c r="K2335" s="17">
        <v>12800</v>
      </c>
      <c r="L2335" s="23">
        <v>10000</v>
      </c>
    </row>
    <row r="2336" spans="1:12" ht="24">
      <c r="A2336" s="5">
        <v>2332</v>
      </c>
      <c r="B2336" s="6" t="s">
        <v>624</v>
      </c>
      <c r="C2336" s="7" t="s">
        <v>305</v>
      </c>
      <c r="D2336" s="7" t="s">
        <v>270</v>
      </c>
      <c r="E2336" s="5" t="s">
        <v>611</v>
      </c>
      <c r="F2336" s="5" t="str">
        <f>VLOOKUP(C2336,'[1]7、重新确认支持的项目列表'!$C:$E,2,FALSE)</f>
        <v>4401963BKG</v>
      </c>
      <c r="G2336" s="5">
        <f>IFERROR(VLOOKUP(C2336,'[2]企业经营情况表（市场监管局）'!R$1:S$23,2,FALSE),0)</f>
        <v>0</v>
      </c>
      <c r="H2336" s="5">
        <f>VLOOKUP(C2336,'[1]7、重新确认支持的项目列表'!$C:$E,3,FALSE)</f>
        <v>1871.1726000000001</v>
      </c>
      <c r="I2336" s="13">
        <v>12800</v>
      </c>
      <c r="J2336" s="17">
        <v>10000</v>
      </c>
      <c r="K2336" s="17">
        <v>12800</v>
      </c>
      <c r="L2336" s="23">
        <v>10000</v>
      </c>
    </row>
    <row r="2337" spans="1:12" ht="24">
      <c r="A2337" s="5">
        <v>2333</v>
      </c>
      <c r="B2337" s="6" t="s">
        <v>649</v>
      </c>
      <c r="C2337" s="7" t="s">
        <v>305</v>
      </c>
      <c r="D2337" s="7" t="s">
        <v>270</v>
      </c>
      <c r="E2337" s="5" t="s">
        <v>611</v>
      </c>
      <c r="F2337" s="5" t="str">
        <f>VLOOKUP(C2337,'[1]7、重新确认支持的项目列表'!$C:$E,2,FALSE)</f>
        <v>4401963BKG</v>
      </c>
      <c r="G2337" s="5">
        <f>IFERROR(VLOOKUP(C2337,'[2]企业经营情况表（市场监管局）'!R$1:S$23,2,FALSE),0)</f>
        <v>0</v>
      </c>
      <c r="H2337" s="5">
        <f>VLOOKUP(C2337,'[1]7、重新确认支持的项目列表'!$C:$E,3,FALSE)</f>
        <v>1871.1726000000001</v>
      </c>
      <c r="I2337" s="13">
        <v>12800</v>
      </c>
      <c r="J2337" s="17">
        <v>10000</v>
      </c>
      <c r="K2337" s="17">
        <v>12800</v>
      </c>
      <c r="L2337" s="23">
        <v>10000</v>
      </c>
    </row>
    <row r="2338" spans="1:12" ht="28.8">
      <c r="A2338" s="5">
        <v>2334</v>
      </c>
      <c r="B2338" s="28" t="s">
        <v>674</v>
      </c>
      <c r="C2338" s="7" t="s">
        <v>1652</v>
      </c>
      <c r="D2338" s="7" t="s">
        <v>270</v>
      </c>
      <c r="E2338" s="5" t="s">
        <v>611</v>
      </c>
      <c r="F2338" s="5" t="str">
        <f>VLOOKUP(C2338,'[1]7、重新确认支持的项目列表'!$C:$E,2,FALSE)</f>
        <v>4401960NCP</v>
      </c>
      <c r="G2338" s="5">
        <f>IFERROR(VLOOKUP(C2338,'[2]企业经营情况表（市场监管局）'!R$1:S$23,2,FALSE),0)</f>
        <v>0</v>
      </c>
      <c r="H2338" s="5">
        <f>VLOOKUP(C2338,'[1]7、重新确认支持的项目列表'!$C:$E,3,FALSE)</f>
        <v>414.70510000000002</v>
      </c>
      <c r="I2338" s="13">
        <v>33800</v>
      </c>
      <c r="J2338" s="17">
        <v>10000</v>
      </c>
      <c r="K2338" s="17">
        <v>30800</v>
      </c>
      <c r="L2338" s="23">
        <v>10000</v>
      </c>
    </row>
    <row r="2339" spans="1:12" ht="24">
      <c r="A2339" s="5">
        <v>2335</v>
      </c>
      <c r="B2339" s="6" t="s">
        <v>1093</v>
      </c>
      <c r="C2339" s="7" t="s">
        <v>1653</v>
      </c>
      <c r="D2339" s="7" t="s">
        <v>270</v>
      </c>
      <c r="E2339" s="5" t="s">
        <v>611</v>
      </c>
      <c r="F2339" s="5" t="str">
        <f>VLOOKUP(C2339,'[1]7、重新确认支持的项目列表'!$C:$E,2,FALSE)</f>
        <v>4401963ELB</v>
      </c>
      <c r="G2339" s="5">
        <f>IFERROR(VLOOKUP(C2339,'[2]企业经营情况表（市场监管局）'!R$1:S$23,2,FALSE),0)</f>
        <v>0</v>
      </c>
      <c r="H2339" s="5">
        <f>VLOOKUP(C2339,'[1]7、重新确认支持的项目列表'!$C:$E,3,FALSE)</f>
        <v>0</v>
      </c>
      <c r="I2339" s="13">
        <v>36800</v>
      </c>
      <c r="J2339" s="17">
        <v>10000</v>
      </c>
      <c r="K2339" s="17">
        <v>33800</v>
      </c>
      <c r="L2339" s="23">
        <v>10000</v>
      </c>
    </row>
    <row r="2340" spans="1:12" ht="24">
      <c r="A2340" s="5">
        <v>2336</v>
      </c>
      <c r="B2340" s="6" t="s">
        <v>615</v>
      </c>
      <c r="C2340" s="7" t="s">
        <v>1654</v>
      </c>
      <c r="D2340" s="7" t="s">
        <v>270</v>
      </c>
      <c r="E2340" s="5" t="s">
        <v>611</v>
      </c>
      <c r="F2340" s="5">
        <f>VLOOKUP(C2340,'[1]7、重新确认支持的项目列表'!$C:$E,2,FALSE)</f>
        <v>4423965458</v>
      </c>
      <c r="G2340" s="5">
        <f>IFERROR(VLOOKUP(C2340,'[2]企业经营情况表（市场监管局）'!R$1:S$23,2,FALSE),0)</f>
        <v>0</v>
      </c>
      <c r="H2340" s="5">
        <f>VLOOKUP(C2340,'[1]7、重新确认支持的项目列表'!$C:$E,3,FALSE)</f>
        <v>0</v>
      </c>
      <c r="I2340" s="13">
        <v>12800</v>
      </c>
      <c r="J2340" s="17">
        <v>10000</v>
      </c>
      <c r="K2340" s="17">
        <v>12800</v>
      </c>
      <c r="L2340" s="23">
        <v>10000</v>
      </c>
    </row>
    <row r="2341" spans="1:12" ht="24">
      <c r="A2341" s="5">
        <v>2337</v>
      </c>
      <c r="B2341" s="6" t="s">
        <v>622</v>
      </c>
      <c r="C2341" s="7" t="s">
        <v>1655</v>
      </c>
      <c r="D2341" s="7" t="s">
        <v>270</v>
      </c>
      <c r="E2341" s="5" t="s">
        <v>611</v>
      </c>
      <c r="F2341" s="5" t="str">
        <f>VLOOKUP(C2341,'[1]7、重新确认支持的项目列表'!$C:$E,2,FALSE)</f>
        <v>4401963F9Y</v>
      </c>
      <c r="G2341" s="5">
        <f>IFERROR(VLOOKUP(C2341,'[2]企业经营情况表（市场监管局）'!R$1:S$23,2,FALSE),0)</f>
        <v>0</v>
      </c>
      <c r="H2341" s="5">
        <f>VLOOKUP(C2341,'[1]7、重新确认支持的项目列表'!$C:$E,3,FALSE)</f>
        <v>679.64700000000005</v>
      </c>
      <c r="I2341" s="13">
        <v>12800</v>
      </c>
      <c r="J2341" s="17">
        <v>10000</v>
      </c>
      <c r="K2341" s="17">
        <v>12800</v>
      </c>
      <c r="L2341" s="23">
        <v>10000</v>
      </c>
    </row>
    <row r="2342" spans="1:12" ht="24">
      <c r="A2342" s="5">
        <v>2338</v>
      </c>
      <c r="B2342" s="6" t="s">
        <v>618</v>
      </c>
      <c r="C2342" s="7" t="s">
        <v>1655</v>
      </c>
      <c r="D2342" s="7" t="s">
        <v>270</v>
      </c>
      <c r="E2342" s="5" t="s">
        <v>611</v>
      </c>
      <c r="F2342" s="5" t="str">
        <f>VLOOKUP(C2342,'[1]7、重新确认支持的项目列表'!$C:$E,2,FALSE)</f>
        <v>4401963F9Y</v>
      </c>
      <c r="G2342" s="5">
        <f>IFERROR(VLOOKUP(C2342,'[2]企业经营情况表（市场监管局）'!R$1:S$23,2,FALSE),0)</f>
        <v>0</v>
      </c>
      <c r="H2342" s="5">
        <f>VLOOKUP(C2342,'[1]7、重新确认支持的项目列表'!$C:$E,3,FALSE)</f>
        <v>679.64700000000005</v>
      </c>
      <c r="I2342" s="13">
        <v>12800</v>
      </c>
      <c r="J2342" s="17">
        <v>10000</v>
      </c>
      <c r="K2342" s="17">
        <v>12800</v>
      </c>
      <c r="L2342" s="23">
        <v>10000</v>
      </c>
    </row>
    <row r="2343" spans="1:12" ht="24">
      <c r="A2343" s="5">
        <v>2339</v>
      </c>
      <c r="B2343" s="6" t="s">
        <v>627</v>
      </c>
      <c r="C2343" s="7" t="s">
        <v>1656</v>
      </c>
      <c r="D2343" s="7" t="s">
        <v>270</v>
      </c>
      <c r="E2343" s="5" t="s">
        <v>611</v>
      </c>
      <c r="F2343" s="5" t="str">
        <f>VLOOKUP(C2343,'[1]7、重新确认支持的项目列表'!$C:$E,2,FALSE)</f>
        <v>4401963D1R</v>
      </c>
      <c r="G2343" s="5">
        <f>IFERROR(VLOOKUP(C2343,'[2]企业经营情况表（市场监管局）'!R$1:S$23,2,FALSE),0)</f>
        <v>0</v>
      </c>
      <c r="H2343" s="5">
        <f>VLOOKUP(C2343,'[1]7、重新确认支持的项目列表'!$C:$E,3,FALSE)</f>
        <v>1022.3291</v>
      </c>
      <c r="I2343" s="13">
        <v>12800</v>
      </c>
      <c r="J2343" s="17">
        <v>10000</v>
      </c>
      <c r="K2343" s="17">
        <v>12800</v>
      </c>
      <c r="L2343" s="23">
        <v>10000</v>
      </c>
    </row>
    <row r="2344" spans="1:12" ht="24">
      <c r="A2344" s="5">
        <v>2340</v>
      </c>
      <c r="B2344" s="6" t="s">
        <v>632</v>
      </c>
      <c r="C2344" s="7" t="s">
        <v>1656</v>
      </c>
      <c r="D2344" s="7" t="s">
        <v>270</v>
      </c>
      <c r="E2344" s="5" t="s">
        <v>611</v>
      </c>
      <c r="F2344" s="5" t="str">
        <f>VLOOKUP(C2344,'[1]7、重新确认支持的项目列表'!$C:$E,2,FALSE)</f>
        <v>4401963D1R</v>
      </c>
      <c r="G2344" s="5">
        <f>IFERROR(VLOOKUP(C2344,'[2]企业经营情况表（市场监管局）'!R$1:S$23,2,FALSE),0)</f>
        <v>0</v>
      </c>
      <c r="H2344" s="5">
        <f>VLOOKUP(C2344,'[1]7、重新确认支持的项目列表'!$C:$E,3,FALSE)</f>
        <v>1022.3291</v>
      </c>
      <c r="I2344" s="13">
        <v>12800</v>
      </c>
      <c r="J2344" s="17">
        <v>10000</v>
      </c>
      <c r="K2344" s="17">
        <v>12800</v>
      </c>
      <c r="L2344" s="23">
        <v>10000</v>
      </c>
    </row>
    <row r="2345" spans="1:12" ht="24">
      <c r="A2345" s="5">
        <v>2341</v>
      </c>
      <c r="B2345" s="6" t="s">
        <v>615</v>
      </c>
      <c r="C2345" s="7" t="s">
        <v>1656</v>
      </c>
      <c r="D2345" s="7" t="s">
        <v>270</v>
      </c>
      <c r="E2345" s="5" t="s">
        <v>611</v>
      </c>
      <c r="F2345" s="5" t="str">
        <f>VLOOKUP(C2345,'[1]7、重新确认支持的项目列表'!$C:$E,2,FALSE)</f>
        <v>4401963D1R</v>
      </c>
      <c r="G2345" s="5">
        <f>IFERROR(VLOOKUP(C2345,'[2]企业经营情况表（市场监管局）'!R$1:S$23,2,FALSE),0)</f>
        <v>0</v>
      </c>
      <c r="H2345" s="5">
        <f>VLOOKUP(C2345,'[1]7、重新确认支持的项目列表'!$C:$E,3,FALSE)</f>
        <v>1022.3291</v>
      </c>
      <c r="I2345" s="13">
        <v>12800</v>
      </c>
      <c r="J2345" s="17">
        <v>10000</v>
      </c>
      <c r="K2345" s="17">
        <v>12800</v>
      </c>
      <c r="L2345" s="23">
        <v>10000</v>
      </c>
    </row>
    <row r="2346" spans="1:12" ht="24">
      <c r="A2346" s="5">
        <v>2342</v>
      </c>
      <c r="B2346" s="6" t="s">
        <v>665</v>
      </c>
      <c r="C2346" s="7" t="s">
        <v>1656</v>
      </c>
      <c r="D2346" s="7" t="s">
        <v>270</v>
      </c>
      <c r="E2346" s="5" t="s">
        <v>611</v>
      </c>
      <c r="F2346" s="5" t="str">
        <f>VLOOKUP(C2346,'[1]7、重新确认支持的项目列表'!$C:$E,2,FALSE)</f>
        <v>4401963D1R</v>
      </c>
      <c r="G2346" s="5">
        <f>IFERROR(VLOOKUP(C2346,'[2]企业经营情况表（市场监管局）'!R$1:S$23,2,FALSE),0)</f>
        <v>0</v>
      </c>
      <c r="H2346" s="5">
        <f>VLOOKUP(C2346,'[1]7、重新确认支持的项目列表'!$C:$E,3,FALSE)</f>
        <v>1022.3291</v>
      </c>
      <c r="I2346" s="13">
        <v>12800</v>
      </c>
      <c r="J2346" s="17">
        <v>10000</v>
      </c>
      <c r="K2346" s="17">
        <v>12800</v>
      </c>
      <c r="L2346" s="23">
        <v>10000</v>
      </c>
    </row>
    <row r="2347" spans="1:12" ht="24">
      <c r="A2347" s="5">
        <v>2343</v>
      </c>
      <c r="B2347" s="6" t="s">
        <v>665</v>
      </c>
      <c r="C2347" s="7" t="s">
        <v>1657</v>
      </c>
      <c r="D2347" s="7" t="s">
        <v>270</v>
      </c>
      <c r="E2347" s="5" t="s">
        <v>611</v>
      </c>
      <c r="F2347" s="5" t="str">
        <f>VLOOKUP(C2347,'[1]7、重新确认支持的项目列表'!$C:$E,2,FALSE)</f>
        <v>无海关代码</v>
      </c>
      <c r="G2347" s="5">
        <f>IFERROR(VLOOKUP(C2347,'[2]企业经营情况表（市场监管局）'!R$1:S$23,2,FALSE),0)</f>
        <v>0</v>
      </c>
      <c r="H2347" s="5">
        <f>VLOOKUP(C2347,'[1]7、重新确认支持的项目列表'!$C:$E,3,FALSE)</f>
        <v>0</v>
      </c>
      <c r="I2347" s="13">
        <v>12800</v>
      </c>
      <c r="J2347" s="17">
        <v>10000</v>
      </c>
      <c r="K2347" s="17">
        <v>12800</v>
      </c>
      <c r="L2347" s="23">
        <v>10000</v>
      </c>
    </row>
    <row r="2348" spans="1:12" ht="24">
      <c r="A2348" s="5">
        <v>2344</v>
      </c>
      <c r="B2348" s="6" t="s">
        <v>665</v>
      </c>
      <c r="C2348" s="7" t="s">
        <v>1658</v>
      </c>
      <c r="D2348" s="7" t="s">
        <v>270</v>
      </c>
      <c r="E2348" s="5" t="s">
        <v>611</v>
      </c>
      <c r="F2348" s="5" t="str">
        <f>VLOOKUP(C2348,'[1]7、重新确认支持的项目列表'!$C:$E,2,FALSE)</f>
        <v>4401960AKT</v>
      </c>
      <c r="G2348" s="5">
        <f>IFERROR(VLOOKUP(C2348,'[2]企业经营情况表（市场监管局）'!R$1:S$23,2,FALSE),0)</f>
        <v>0</v>
      </c>
      <c r="H2348" s="5">
        <f>VLOOKUP(C2348,'[1]7、重新确认支持的项目列表'!$C:$E,3,FALSE)</f>
        <v>0</v>
      </c>
      <c r="I2348" s="13">
        <v>12800</v>
      </c>
      <c r="J2348" s="17">
        <v>10000</v>
      </c>
      <c r="K2348" s="17">
        <v>12800</v>
      </c>
      <c r="L2348" s="23">
        <v>10000</v>
      </c>
    </row>
    <row r="2349" spans="1:12" ht="24">
      <c r="A2349" s="5">
        <v>2345</v>
      </c>
      <c r="B2349" s="6" t="s">
        <v>615</v>
      </c>
      <c r="C2349" s="7" t="s">
        <v>1659</v>
      </c>
      <c r="D2349" s="7" t="s">
        <v>270</v>
      </c>
      <c r="E2349" s="5" t="s">
        <v>611</v>
      </c>
      <c r="F2349" s="5" t="str">
        <f>VLOOKUP(C2349,'[1]7、重新确认支持的项目列表'!$C:$E,2,FALSE)</f>
        <v>443096521N</v>
      </c>
      <c r="G2349" s="5">
        <f>IFERROR(VLOOKUP(C2349,'[2]企业经营情况表（市场监管局）'!R$1:S$23,2,FALSE),0)</f>
        <v>0</v>
      </c>
      <c r="H2349" s="5">
        <f>VLOOKUP(C2349,'[1]7、重新确认支持的项目列表'!$C:$E,3,FALSE)</f>
        <v>0</v>
      </c>
      <c r="I2349" s="13">
        <v>12800</v>
      </c>
      <c r="J2349" s="17">
        <v>10000</v>
      </c>
      <c r="K2349" s="17">
        <v>12800</v>
      </c>
      <c r="L2349" s="23">
        <v>10000</v>
      </c>
    </row>
    <row r="2350" spans="1:12" ht="24">
      <c r="A2350" s="5">
        <v>2346</v>
      </c>
      <c r="B2350" s="6" t="s">
        <v>615</v>
      </c>
      <c r="C2350" s="7" t="s">
        <v>1660</v>
      </c>
      <c r="D2350" s="7" t="s">
        <v>270</v>
      </c>
      <c r="E2350" s="5" t="s">
        <v>611</v>
      </c>
      <c r="F2350" s="5" t="str">
        <f>VLOOKUP(C2350,'[1]7、重新确认支持的项目列表'!$C:$E,2,FALSE)</f>
        <v>4401960K77</v>
      </c>
      <c r="G2350" s="5">
        <f>IFERROR(VLOOKUP(C2350,'[2]企业经营情况表（市场监管局）'!R$1:S$23,2,FALSE),0)</f>
        <v>0</v>
      </c>
      <c r="H2350" s="5">
        <f>VLOOKUP(C2350,'[1]7、重新确认支持的项目列表'!$C:$E,3,FALSE)</f>
        <v>0</v>
      </c>
      <c r="I2350" s="13">
        <v>12800</v>
      </c>
      <c r="J2350" s="17">
        <v>10000</v>
      </c>
      <c r="K2350" s="17">
        <v>12800</v>
      </c>
      <c r="L2350" s="23">
        <v>10000</v>
      </c>
    </row>
    <row r="2351" spans="1:12" ht="24">
      <c r="A2351" s="5">
        <v>2347</v>
      </c>
      <c r="B2351" s="6" t="s">
        <v>625</v>
      </c>
      <c r="C2351" s="7" t="s">
        <v>573</v>
      </c>
      <c r="D2351" s="7" t="s">
        <v>270</v>
      </c>
      <c r="E2351" s="5" t="s">
        <v>611</v>
      </c>
      <c r="F2351" s="5" t="str">
        <f>VLOOKUP(C2351,'[1]7、重新确认支持的项目列表'!$C:$E,2,FALSE)</f>
        <v>44019691LT</v>
      </c>
      <c r="G2351" s="5">
        <f>IFERROR(VLOOKUP(C2351,'[2]企业经营情况表（市场监管局）'!R$1:S$23,2,FALSE),0)</f>
        <v>0</v>
      </c>
      <c r="H2351" s="5">
        <f>VLOOKUP(C2351,'[1]7、重新确认支持的项目列表'!$C:$E,3,FALSE)</f>
        <v>502.29759999999999</v>
      </c>
      <c r="I2351" s="13">
        <v>21933</v>
      </c>
      <c r="J2351" s="17">
        <v>10000</v>
      </c>
      <c r="K2351" s="17">
        <v>21933</v>
      </c>
      <c r="L2351" s="23">
        <v>10000</v>
      </c>
    </row>
    <row r="2352" spans="1:12" ht="24">
      <c r="A2352" s="5">
        <v>2348</v>
      </c>
      <c r="B2352" s="6" t="s">
        <v>954</v>
      </c>
      <c r="C2352" s="7" t="s">
        <v>573</v>
      </c>
      <c r="D2352" s="7" t="s">
        <v>270</v>
      </c>
      <c r="E2352" s="5" t="s">
        <v>611</v>
      </c>
      <c r="F2352" s="5" t="str">
        <f>VLOOKUP(C2352,'[1]7、重新确认支持的项目列表'!$C:$E,2,FALSE)</f>
        <v>44019691LT</v>
      </c>
      <c r="G2352" s="5">
        <f>IFERROR(VLOOKUP(C2352,'[2]企业经营情况表（市场监管局）'!R$1:S$23,2,FALSE),0)</f>
        <v>0</v>
      </c>
      <c r="H2352" s="5">
        <f>VLOOKUP(C2352,'[1]7、重新确认支持的项目列表'!$C:$E,3,FALSE)</f>
        <v>502.29759999999999</v>
      </c>
      <c r="I2352" s="13">
        <v>21933</v>
      </c>
      <c r="J2352" s="17">
        <v>10000</v>
      </c>
      <c r="K2352" s="17">
        <v>21933</v>
      </c>
      <c r="L2352" s="23">
        <v>10000</v>
      </c>
    </row>
    <row r="2353" spans="1:12" ht="24">
      <c r="A2353" s="5">
        <v>2349</v>
      </c>
      <c r="B2353" s="6" t="s">
        <v>644</v>
      </c>
      <c r="C2353" s="7" t="s">
        <v>573</v>
      </c>
      <c r="D2353" s="7" t="s">
        <v>270</v>
      </c>
      <c r="E2353" s="5" t="s">
        <v>611</v>
      </c>
      <c r="F2353" s="5" t="str">
        <f>VLOOKUP(C2353,'[1]7、重新确认支持的项目列表'!$C:$E,2,FALSE)</f>
        <v>44019691LT</v>
      </c>
      <c r="G2353" s="5">
        <f>IFERROR(VLOOKUP(C2353,'[2]企业经营情况表（市场监管局）'!R$1:S$23,2,FALSE),0)</f>
        <v>0</v>
      </c>
      <c r="H2353" s="5">
        <f>VLOOKUP(C2353,'[1]7、重新确认支持的项目列表'!$C:$E,3,FALSE)</f>
        <v>502.29759999999999</v>
      </c>
      <c r="I2353" s="13">
        <v>21933</v>
      </c>
      <c r="J2353" s="17">
        <v>10000</v>
      </c>
      <c r="K2353" s="17">
        <v>21934</v>
      </c>
      <c r="L2353" s="23">
        <v>10000</v>
      </c>
    </row>
    <row r="2354" spans="1:12" ht="24">
      <c r="A2354" s="5">
        <v>2350</v>
      </c>
      <c r="B2354" s="6" t="s">
        <v>644</v>
      </c>
      <c r="C2354" s="7" t="s">
        <v>1661</v>
      </c>
      <c r="D2354" s="7" t="s">
        <v>270</v>
      </c>
      <c r="E2354" s="5" t="s">
        <v>611</v>
      </c>
      <c r="F2354" s="5" t="str">
        <f>VLOOKUP(C2354,'[1]7、重新确认支持的项目列表'!$C:$E,2,FALSE)</f>
        <v>4401960FEP</v>
      </c>
      <c r="G2354" s="5">
        <f>IFERROR(VLOOKUP(C2354,'[2]企业经营情况表（市场监管局）'!R$1:S$23,2,FALSE),0)</f>
        <v>0</v>
      </c>
      <c r="H2354" s="5">
        <f>VLOOKUP(C2354,'[1]7、重新确认支持的项目列表'!$C:$E,3,FALSE)</f>
        <v>901.07809999999995</v>
      </c>
      <c r="I2354" s="13">
        <v>21933</v>
      </c>
      <c r="J2354" s="17">
        <v>10000</v>
      </c>
      <c r="K2354" s="17">
        <v>21933</v>
      </c>
      <c r="L2354" s="23">
        <v>10000</v>
      </c>
    </row>
    <row r="2355" spans="1:12" ht="24">
      <c r="A2355" s="5">
        <v>2351</v>
      </c>
      <c r="B2355" s="6" t="s">
        <v>629</v>
      </c>
      <c r="C2355" s="7" t="s">
        <v>1662</v>
      </c>
      <c r="D2355" s="7" t="s">
        <v>270</v>
      </c>
      <c r="E2355" s="5" t="s">
        <v>611</v>
      </c>
      <c r="F2355" s="5" t="str">
        <f>VLOOKUP(C2355,'[1]7、重新确认支持的项目列表'!$C:$E,2,FALSE)</f>
        <v>4401963ATN</v>
      </c>
      <c r="G2355" s="5">
        <f>IFERROR(VLOOKUP(C2355,'[2]企业经营情况表（市场监管局）'!R$1:S$23,2,FALSE),0)</f>
        <v>0</v>
      </c>
      <c r="H2355" s="5">
        <f>VLOOKUP(C2355,'[1]7、重新确认支持的项目列表'!$C:$E,3,FALSE)</f>
        <v>52.3581</v>
      </c>
      <c r="I2355" s="13">
        <v>13800</v>
      </c>
      <c r="J2355" s="17">
        <v>10000</v>
      </c>
      <c r="K2355" s="17">
        <v>13800</v>
      </c>
      <c r="L2355" s="23">
        <v>10000</v>
      </c>
    </row>
    <row r="2356" spans="1:12" ht="24">
      <c r="A2356" s="5">
        <v>2352</v>
      </c>
      <c r="B2356" s="6" t="s">
        <v>1132</v>
      </c>
      <c r="C2356" s="7" t="s">
        <v>1662</v>
      </c>
      <c r="D2356" s="7" t="s">
        <v>270</v>
      </c>
      <c r="E2356" s="5" t="s">
        <v>611</v>
      </c>
      <c r="F2356" s="5" t="str">
        <f>VLOOKUP(C2356,'[1]7、重新确认支持的项目列表'!$C:$E,2,FALSE)</f>
        <v>4401963ATN</v>
      </c>
      <c r="G2356" s="5">
        <f>IFERROR(VLOOKUP(C2356,'[2]企业经营情况表（市场监管局）'!R$1:S$23,2,FALSE),0)</f>
        <v>0</v>
      </c>
      <c r="H2356" s="5">
        <f>VLOOKUP(C2356,'[1]7、重新确认支持的项目列表'!$C:$E,3,FALSE)</f>
        <v>52.3581</v>
      </c>
      <c r="I2356" s="13">
        <v>13800</v>
      </c>
      <c r="J2356" s="17">
        <v>10000</v>
      </c>
      <c r="K2356" s="17">
        <v>13800</v>
      </c>
      <c r="L2356" s="23">
        <v>10000</v>
      </c>
    </row>
    <row r="2357" spans="1:12" ht="24">
      <c r="A2357" s="5">
        <v>2353</v>
      </c>
      <c r="B2357" s="6" t="s">
        <v>646</v>
      </c>
      <c r="C2357" s="7" t="s">
        <v>1663</v>
      </c>
      <c r="D2357" s="7" t="s">
        <v>270</v>
      </c>
      <c r="E2357" s="5" t="s">
        <v>611</v>
      </c>
      <c r="F2357" s="5" t="str">
        <f>VLOOKUP(C2357,'[1]7、重新确认支持的项目列表'!$C:$E,2,FALSE)</f>
        <v>4401960HK1</v>
      </c>
      <c r="G2357" s="5">
        <f>IFERROR(VLOOKUP(C2357,'[2]企业经营情况表（市场监管局）'!R$1:S$23,2,FALSE),0)</f>
        <v>0</v>
      </c>
      <c r="H2357" s="5">
        <f>VLOOKUP(C2357,'[1]7、重新确认支持的项目列表'!$C:$E,3,FALSE)</f>
        <v>11.212999999999999</v>
      </c>
      <c r="I2357" s="13">
        <v>22000</v>
      </c>
      <c r="J2357" s="17">
        <v>10000</v>
      </c>
      <c r="K2357" s="17">
        <v>22000</v>
      </c>
      <c r="L2357" s="23">
        <v>10000</v>
      </c>
    </row>
    <row r="2358" spans="1:12" ht="24">
      <c r="A2358" s="5">
        <v>2354</v>
      </c>
      <c r="B2358" s="6" t="s">
        <v>648</v>
      </c>
      <c r="C2358" s="7" t="s">
        <v>1663</v>
      </c>
      <c r="D2358" s="7" t="s">
        <v>270</v>
      </c>
      <c r="E2358" s="5" t="s">
        <v>611</v>
      </c>
      <c r="F2358" s="5" t="str">
        <f>VLOOKUP(C2358,'[1]7、重新确认支持的项目列表'!$C:$E,2,FALSE)</f>
        <v>4401960HK1</v>
      </c>
      <c r="G2358" s="5">
        <f>IFERROR(VLOOKUP(C2358,'[2]企业经营情况表（市场监管局）'!R$1:S$23,2,FALSE),0)</f>
        <v>0</v>
      </c>
      <c r="H2358" s="5">
        <f>VLOOKUP(C2358,'[1]7、重新确认支持的项目列表'!$C:$E,3,FALSE)</f>
        <v>11.212999999999999</v>
      </c>
      <c r="I2358" s="13">
        <v>22000</v>
      </c>
      <c r="J2358" s="17">
        <v>10000</v>
      </c>
      <c r="K2358" s="17">
        <v>22000</v>
      </c>
      <c r="L2358" s="23">
        <v>10000</v>
      </c>
    </row>
    <row r="2359" spans="1:12" ht="24">
      <c r="A2359" s="5">
        <v>2355</v>
      </c>
      <c r="B2359" s="6" t="s">
        <v>649</v>
      </c>
      <c r="C2359" s="7" t="s">
        <v>1664</v>
      </c>
      <c r="D2359" s="7" t="s">
        <v>270</v>
      </c>
      <c r="E2359" s="5" t="s">
        <v>611</v>
      </c>
      <c r="F2359" s="5" t="str">
        <f>VLOOKUP(C2359,'[1]7、重新确认支持的项目列表'!$C:$E,2,FALSE)</f>
        <v>4401963GM3</v>
      </c>
      <c r="G2359" s="5">
        <f>IFERROR(VLOOKUP(C2359,'[2]企业经营情况表（市场监管局）'!R$1:S$23,2,FALSE),0)</f>
        <v>0</v>
      </c>
      <c r="H2359" s="5">
        <f>VLOOKUP(C2359,'[1]7、重新确认支持的项目列表'!$C:$E,3,FALSE)</f>
        <v>698.87279999999998</v>
      </c>
      <c r="I2359" s="13">
        <v>12800</v>
      </c>
      <c r="J2359" s="17">
        <v>10000</v>
      </c>
      <c r="K2359" s="17">
        <v>12800</v>
      </c>
      <c r="L2359" s="23">
        <v>10000</v>
      </c>
    </row>
    <row r="2360" spans="1:12" ht="24">
      <c r="A2360" s="5">
        <v>2356</v>
      </c>
      <c r="B2360" s="6" t="s">
        <v>615</v>
      </c>
      <c r="C2360" s="7" t="s">
        <v>1665</v>
      </c>
      <c r="D2360" s="7" t="s">
        <v>270</v>
      </c>
      <c r="E2360" s="5" t="s">
        <v>611</v>
      </c>
      <c r="F2360" s="5" t="str">
        <f>VLOOKUP(C2360,'[1]7、重新确认支持的项目列表'!$C:$E,2,FALSE)</f>
        <v>4401963EB0</v>
      </c>
      <c r="G2360" s="5">
        <f>IFERROR(VLOOKUP(C2360,'[2]企业经营情况表（市场监管局）'!R$1:S$23,2,FALSE),0)</f>
        <v>0</v>
      </c>
      <c r="H2360" s="5">
        <f>VLOOKUP(C2360,'[1]7、重新确认支持的项目列表'!$C:$E,3,FALSE)</f>
        <v>14521.239799999999</v>
      </c>
      <c r="I2360" s="13">
        <v>12800</v>
      </c>
      <c r="J2360" s="17">
        <v>10000</v>
      </c>
      <c r="K2360" s="17">
        <v>12800</v>
      </c>
      <c r="L2360" s="23">
        <v>10000</v>
      </c>
    </row>
    <row r="2361" spans="1:12" ht="24">
      <c r="A2361" s="5">
        <v>2357</v>
      </c>
      <c r="B2361" s="6" t="s">
        <v>627</v>
      </c>
      <c r="C2361" s="7" t="s">
        <v>1665</v>
      </c>
      <c r="D2361" s="7" t="s">
        <v>270</v>
      </c>
      <c r="E2361" s="5" t="s">
        <v>611</v>
      </c>
      <c r="F2361" s="5" t="str">
        <f>VLOOKUP(C2361,'[1]7、重新确认支持的项目列表'!$C:$E,2,FALSE)</f>
        <v>4401963EB0</v>
      </c>
      <c r="G2361" s="5">
        <f>IFERROR(VLOOKUP(C2361,'[2]企业经营情况表（市场监管局）'!R$1:S$23,2,FALSE),0)</f>
        <v>0</v>
      </c>
      <c r="H2361" s="5">
        <f>VLOOKUP(C2361,'[1]7、重新确认支持的项目列表'!$C:$E,3,FALSE)</f>
        <v>14521.239799999999</v>
      </c>
      <c r="I2361" s="13">
        <v>12800</v>
      </c>
      <c r="J2361" s="17">
        <v>10000</v>
      </c>
      <c r="K2361" s="17">
        <v>12800</v>
      </c>
      <c r="L2361" s="23">
        <v>10000</v>
      </c>
    </row>
    <row r="2362" spans="1:12" ht="24">
      <c r="A2362" s="5">
        <v>2358</v>
      </c>
      <c r="B2362" s="6" t="s">
        <v>665</v>
      </c>
      <c r="C2362" s="7" t="s">
        <v>1666</v>
      </c>
      <c r="D2362" s="7" t="s">
        <v>270</v>
      </c>
      <c r="E2362" s="5" t="s">
        <v>611</v>
      </c>
      <c r="F2362" s="5" t="str">
        <f>VLOOKUP(C2362,'[1]7、重新确认支持的项目列表'!$C:$E,2,FALSE)</f>
        <v>4401960CZJ</v>
      </c>
      <c r="G2362" s="5">
        <f>IFERROR(VLOOKUP(C2362,'[2]企业经营情况表（市场监管局）'!R$1:S$23,2,FALSE),0)</f>
        <v>0</v>
      </c>
      <c r="H2362" s="5">
        <f>VLOOKUP(C2362,'[1]7、重新确认支持的项目列表'!$C:$E,3,FALSE)</f>
        <v>127.8569</v>
      </c>
      <c r="I2362" s="13">
        <v>12800</v>
      </c>
      <c r="J2362" s="17">
        <v>10000</v>
      </c>
      <c r="K2362" s="17">
        <v>12800</v>
      </c>
      <c r="L2362" s="23">
        <v>10000</v>
      </c>
    </row>
    <row r="2363" spans="1:12" ht="24">
      <c r="A2363" s="5">
        <v>2359</v>
      </c>
      <c r="B2363" s="6" t="s">
        <v>624</v>
      </c>
      <c r="C2363" s="7" t="s">
        <v>1666</v>
      </c>
      <c r="D2363" s="7" t="s">
        <v>270</v>
      </c>
      <c r="E2363" s="5" t="s">
        <v>611</v>
      </c>
      <c r="F2363" s="5" t="str">
        <f>VLOOKUP(C2363,'[1]7、重新确认支持的项目列表'!$C:$E,2,FALSE)</f>
        <v>4401960CZJ</v>
      </c>
      <c r="G2363" s="5">
        <f>IFERROR(VLOOKUP(C2363,'[2]企业经营情况表（市场监管局）'!R$1:S$23,2,FALSE),0)</f>
        <v>0</v>
      </c>
      <c r="H2363" s="5">
        <f>VLOOKUP(C2363,'[1]7、重新确认支持的项目列表'!$C:$E,3,FALSE)</f>
        <v>127.8569</v>
      </c>
      <c r="I2363" s="13">
        <v>12800</v>
      </c>
      <c r="J2363" s="17">
        <v>10000</v>
      </c>
      <c r="K2363" s="17">
        <v>12800</v>
      </c>
      <c r="L2363" s="23">
        <v>10000</v>
      </c>
    </row>
    <row r="2364" spans="1:12" ht="24">
      <c r="A2364" s="5">
        <v>2360</v>
      </c>
      <c r="B2364" s="6" t="s">
        <v>655</v>
      </c>
      <c r="C2364" s="7" t="s">
        <v>1666</v>
      </c>
      <c r="D2364" s="7" t="s">
        <v>270</v>
      </c>
      <c r="E2364" s="5" t="s">
        <v>611</v>
      </c>
      <c r="F2364" s="5" t="str">
        <f>VLOOKUP(C2364,'[1]7、重新确认支持的项目列表'!$C:$E,2,FALSE)</f>
        <v>4401960CZJ</v>
      </c>
      <c r="G2364" s="5">
        <f>IFERROR(VLOOKUP(C2364,'[2]企业经营情况表（市场监管局）'!R$1:S$23,2,FALSE),0)</f>
        <v>0</v>
      </c>
      <c r="H2364" s="5">
        <f>VLOOKUP(C2364,'[1]7、重新确认支持的项目列表'!$C:$E,3,FALSE)</f>
        <v>127.8569</v>
      </c>
      <c r="I2364" s="13">
        <v>12800</v>
      </c>
      <c r="J2364" s="17">
        <v>10000</v>
      </c>
      <c r="K2364" s="17">
        <v>12800</v>
      </c>
      <c r="L2364" s="23">
        <v>10000</v>
      </c>
    </row>
    <row r="2365" spans="1:12" ht="24">
      <c r="A2365" s="5">
        <v>2361</v>
      </c>
      <c r="B2365" s="6" t="s">
        <v>615</v>
      </c>
      <c r="C2365" s="7" t="s">
        <v>1667</v>
      </c>
      <c r="D2365" s="7" t="s">
        <v>270</v>
      </c>
      <c r="E2365" s="5" t="s">
        <v>611</v>
      </c>
      <c r="F2365" s="5" t="str">
        <f>VLOOKUP(C2365,'[1]7、重新确认支持的项目列表'!$C:$E,2,FALSE)</f>
        <v>4401960PAJ</v>
      </c>
      <c r="G2365" s="5">
        <f>IFERROR(VLOOKUP(C2365,'[2]企业经营情况表（市场监管局）'!R$1:S$23,2,FALSE),0)</f>
        <v>0</v>
      </c>
      <c r="H2365" s="5">
        <f>VLOOKUP(C2365,'[1]7、重新确认支持的项目列表'!$C:$E,3,FALSE)</f>
        <v>0</v>
      </c>
      <c r="I2365" s="13">
        <v>12800</v>
      </c>
      <c r="J2365" s="17">
        <v>10000</v>
      </c>
      <c r="K2365" s="17">
        <v>12800</v>
      </c>
      <c r="L2365" s="23">
        <v>10000</v>
      </c>
    </row>
    <row r="2366" spans="1:12" ht="24">
      <c r="A2366" s="5">
        <v>2362</v>
      </c>
      <c r="B2366" s="6" t="s">
        <v>624</v>
      </c>
      <c r="C2366" s="7" t="s">
        <v>1668</v>
      </c>
      <c r="D2366" s="7" t="s">
        <v>270</v>
      </c>
      <c r="E2366" s="5" t="s">
        <v>611</v>
      </c>
      <c r="F2366" s="5" t="str">
        <f>VLOOKUP(C2366,'[1]7、重新确认支持的项目列表'!$C:$E,2,FALSE)</f>
        <v>无海关代码</v>
      </c>
      <c r="G2366" s="5">
        <f>IFERROR(VLOOKUP(C2366,'[2]企业经营情况表（市场监管局）'!R$1:S$23,2,FALSE),0)</f>
        <v>0</v>
      </c>
      <c r="H2366" s="5">
        <f>VLOOKUP(C2366,'[1]7、重新确认支持的项目列表'!$C:$E,3,FALSE)</f>
        <v>0</v>
      </c>
      <c r="I2366" s="13">
        <v>12800</v>
      </c>
      <c r="J2366" s="17">
        <v>10000</v>
      </c>
      <c r="K2366" s="17">
        <v>12800</v>
      </c>
      <c r="L2366" s="23">
        <v>10000</v>
      </c>
    </row>
    <row r="2367" spans="1:12" ht="24">
      <c r="A2367" s="5">
        <v>2363</v>
      </c>
      <c r="B2367" s="6" t="s">
        <v>652</v>
      </c>
      <c r="C2367" s="7" t="s">
        <v>1669</v>
      </c>
      <c r="D2367" s="7" t="s">
        <v>270</v>
      </c>
      <c r="E2367" s="5" t="s">
        <v>611</v>
      </c>
      <c r="F2367" s="5" t="str">
        <f>VLOOKUP(C2367,'[1]7、重新确认支持的项目列表'!$C:$E,2,FALSE)</f>
        <v>4401960TZG</v>
      </c>
      <c r="G2367" s="5">
        <f>IFERROR(VLOOKUP(C2367,'[2]企业经营情况表（市场监管局）'!R$1:S$23,2,FALSE),0)</f>
        <v>0</v>
      </c>
      <c r="H2367" s="5">
        <f>VLOOKUP(C2367,'[1]7、重新确认支持的项目列表'!$C:$E,3,FALSE)</f>
        <v>0</v>
      </c>
      <c r="I2367" s="13">
        <v>12800</v>
      </c>
      <c r="J2367" s="17">
        <v>10000</v>
      </c>
      <c r="K2367" s="17">
        <v>12800</v>
      </c>
      <c r="L2367" s="23">
        <v>10000</v>
      </c>
    </row>
    <row r="2368" spans="1:12" ht="24">
      <c r="A2368" s="5">
        <v>2364</v>
      </c>
      <c r="B2368" s="6" t="s">
        <v>632</v>
      </c>
      <c r="C2368" s="7" t="s">
        <v>1670</v>
      </c>
      <c r="D2368" s="7" t="s">
        <v>270</v>
      </c>
      <c r="E2368" s="5" t="s">
        <v>611</v>
      </c>
      <c r="F2368" s="5" t="str">
        <f>VLOOKUP(C2368,'[1]7、重新确认支持的项目列表'!$C:$E,2,FALSE)</f>
        <v>4401960ANM</v>
      </c>
      <c r="G2368" s="5">
        <f>IFERROR(VLOOKUP(C2368,'[2]企业经营情况表（市场监管局）'!R$1:S$23,2,FALSE),0)</f>
        <v>0</v>
      </c>
      <c r="H2368" s="5">
        <f>VLOOKUP(C2368,'[1]7、重新确认支持的项目列表'!$C:$E,3,FALSE)</f>
        <v>12.7432</v>
      </c>
      <c r="I2368" s="13">
        <v>12800</v>
      </c>
      <c r="J2368" s="17">
        <v>10000</v>
      </c>
      <c r="K2368" s="17">
        <v>12800</v>
      </c>
      <c r="L2368" s="23">
        <v>10000</v>
      </c>
    </row>
    <row r="2369" spans="1:12" ht="24">
      <c r="A2369" s="5">
        <v>2365</v>
      </c>
      <c r="B2369" s="6" t="s">
        <v>615</v>
      </c>
      <c r="C2369" s="7" t="s">
        <v>1670</v>
      </c>
      <c r="D2369" s="7" t="s">
        <v>270</v>
      </c>
      <c r="E2369" s="5" t="s">
        <v>611</v>
      </c>
      <c r="F2369" s="5" t="str">
        <f>VLOOKUP(C2369,'[1]7、重新确认支持的项目列表'!$C:$E,2,FALSE)</f>
        <v>4401960ANM</v>
      </c>
      <c r="G2369" s="5">
        <f>IFERROR(VLOOKUP(C2369,'[2]企业经营情况表（市场监管局）'!R$1:S$23,2,FALSE),0)</f>
        <v>0</v>
      </c>
      <c r="H2369" s="5">
        <f>VLOOKUP(C2369,'[1]7、重新确认支持的项目列表'!$C:$E,3,FALSE)</f>
        <v>12.7432</v>
      </c>
      <c r="I2369" s="13">
        <v>12800</v>
      </c>
      <c r="J2369" s="17">
        <v>10000</v>
      </c>
      <c r="K2369" s="17">
        <v>12800</v>
      </c>
      <c r="L2369" s="23">
        <v>10000</v>
      </c>
    </row>
    <row r="2370" spans="1:12" ht="24">
      <c r="A2370" s="5">
        <v>2366</v>
      </c>
      <c r="B2370" s="6" t="s">
        <v>685</v>
      </c>
      <c r="C2370" s="7" t="s">
        <v>575</v>
      </c>
      <c r="D2370" s="7" t="s">
        <v>270</v>
      </c>
      <c r="E2370" s="5" t="s">
        <v>611</v>
      </c>
      <c r="F2370" s="5" t="str">
        <f>VLOOKUP(C2370,'[1]7、重新确认支持的项目列表'!$C:$E,2,FALSE)</f>
        <v>4401963FMR</v>
      </c>
      <c r="G2370" s="5">
        <f>IFERROR(VLOOKUP(C2370,'[2]企业经营情况表（市场监管局）'!R$1:S$23,2,FALSE),0)</f>
        <v>0</v>
      </c>
      <c r="H2370" s="5">
        <f>VLOOKUP(C2370,'[1]7、重新确认支持的项目列表'!$C:$E,3,FALSE)</f>
        <v>2.0960999999999999</v>
      </c>
      <c r="I2370" s="13">
        <v>31300</v>
      </c>
      <c r="J2370" s="17">
        <v>10000</v>
      </c>
      <c r="K2370" s="17">
        <v>28300</v>
      </c>
      <c r="L2370" s="23">
        <v>10000</v>
      </c>
    </row>
    <row r="2371" spans="1:12" ht="24">
      <c r="A2371" s="5">
        <v>2367</v>
      </c>
      <c r="B2371" s="6" t="s">
        <v>684</v>
      </c>
      <c r="C2371" s="7" t="s">
        <v>575</v>
      </c>
      <c r="D2371" s="7" t="s">
        <v>270</v>
      </c>
      <c r="E2371" s="5" t="s">
        <v>611</v>
      </c>
      <c r="F2371" s="5" t="str">
        <f>VLOOKUP(C2371,'[1]7、重新确认支持的项目列表'!$C:$E,2,FALSE)</f>
        <v>4401963FMR</v>
      </c>
      <c r="G2371" s="5">
        <f>IFERROR(VLOOKUP(C2371,'[2]企业经营情况表（市场监管局）'!R$1:S$23,2,FALSE),0)</f>
        <v>0</v>
      </c>
      <c r="H2371" s="5">
        <f>VLOOKUP(C2371,'[1]7、重新确认支持的项目列表'!$C:$E,3,FALSE)</f>
        <v>2.0960999999999999</v>
      </c>
      <c r="I2371" s="13">
        <v>31301</v>
      </c>
      <c r="J2371" s="17">
        <v>10000</v>
      </c>
      <c r="K2371" s="17">
        <v>28301</v>
      </c>
      <c r="L2371" s="23">
        <v>10000</v>
      </c>
    </row>
    <row r="2372" spans="1:12" ht="24">
      <c r="A2372" s="5">
        <v>2368</v>
      </c>
      <c r="B2372" s="6" t="s">
        <v>624</v>
      </c>
      <c r="C2372" s="7" t="s">
        <v>1671</v>
      </c>
      <c r="D2372" s="7" t="s">
        <v>270</v>
      </c>
      <c r="E2372" s="5" t="s">
        <v>611</v>
      </c>
      <c r="F2372" s="5" t="str">
        <f>VLOOKUP(C2372,'[1]7、重新确认支持的项目列表'!$C:$E,2,FALSE)</f>
        <v>44019690XK</v>
      </c>
      <c r="G2372" s="5">
        <f>IFERROR(VLOOKUP(C2372,'[2]企业经营情况表（市场监管局）'!R$1:S$23,2,FALSE),0)</f>
        <v>0</v>
      </c>
      <c r="H2372" s="5">
        <f>VLOOKUP(C2372,'[1]7、重新确认支持的项目列表'!$C:$E,3,FALSE)</f>
        <v>0</v>
      </c>
      <c r="I2372" s="13">
        <v>12800</v>
      </c>
      <c r="J2372" s="17">
        <v>10000</v>
      </c>
      <c r="K2372" s="17">
        <v>12800</v>
      </c>
      <c r="L2372" s="23">
        <v>10000</v>
      </c>
    </row>
    <row r="2373" spans="1:12" ht="24">
      <c r="A2373" s="5">
        <v>2369</v>
      </c>
      <c r="B2373" s="6" t="s">
        <v>615</v>
      </c>
      <c r="C2373" s="7" t="s">
        <v>1672</v>
      </c>
      <c r="D2373" s="7" t="s">
        <v>270</v>
      </c>
      <c r="E2373" s="5" t="s">
        <v>611</v>
      </c>
      <c r="F2373" s="5" t="str">
        <f>VLOOKUP(C2373,'[1]7、重新确认支持的项目列表'!$C:$E,2,FALSE)</f>
        <v>4401960B17</v>
      </c>
      <c r="G2373" s="5">
        <f>IFERROR(VLOOKUP(C2373,'[2]企业经营情况表（市场监管局）'!R$1:S$23,2,FALSE),0)</f>
        <v>0</v>
      </c>
      <c r="H2373" s="5">
        <f>VLOOKUP(C2373,'[1]7、重新确认支持的项目列表'!$C:$E,3,FALSE)</f>
        <v>0</v>
      </c>
      <c r="I2373" s="13">
        <v>12800</v>
      </c>
      <c r="J2373" s="17">
        <v>10000</v>
      </c>
      <c r="K2373" s="17">
        <v>12800</v>
      </c>
      <c r="L2373" s="23">
        <v>10000</v>
      </c>
    </row>
    <row r="2374" spans="1:12" ht="24">
      <c r="A2374" s="5">
        <v>2370</v>
      </c>
      <c r="B2374" s="6" t="s">
        <v>615</v>
      </c>
      <c r="C2374" s="7" t="s">
        <v>1673</v>
      </c>
      <c r="D2374" s="7" t="s">
        <v>270</v>
      </c>
      <c r="E2374" s="5" t="s">
        <v>611</v>
      </c>
      <c r="F2374" s="5" t="str">
        <f>VLOOKUP(C2374,'[1]7、重新确认支持的项目列表'!$C:$E,2,FALSE)</f>
        <v>4401960GCJ</v>
      </c>
      <c r="G2374" s="5">
        <f>IFERROR(VLOOKUP(C2374,'[2]企业经营情况表（市场监管局）'!R$1:S$23,2,FALSE),0)</f>
        <v>0</v>
      </c>
      <c r="H2374" s="5">
        <f>VLOOKUP(C2374,'[1]7、重新确认支持的项目列表'!$C:$E,3,FALSE)</f>
        <v>0</v>
      </c>
      <c r="I2374" s="13">
        <v>12800</v>
      </c>
      <c r="J2374" s="17">
        <v>10000</v>
      </c>
      <c r="K2374" s="17">
        <v>12800</v>
      </c>
      <c r="L2374" s="23">
        <v>10000</v>
      </c>
    </row>
    <row r="2375" spans="1:12" ht="24">
      <c r="A2375" s="5">
        <v>2371</v>
      </c>
      <c r="B2375" s="6" t="s">
        <v>624</v>
      </c>
      <c r="C2375" s="7" t="s">
        <v>1674</v>
      </c>
      <c r="D2375" s="7" t="s">
        <v>270</v>
      </c>
      <c r="E2375" s="5" t="s">
        <v>611</v>
      </c>
      <c r="F2375" s="5" t="str">
        <f>VLOOKUP(C2375,'[1]7、重新确认支持的项目列表'!$C:$E,2,FALSE)</f>
        <v>无海关代码</v>
      </c>
      <c r="G2375" s="5">
        <f>IFERROR(VLOOKUP(C2375,'[2]企业经营情况表（市场监管局）'!R$1:S$23,2,FALSE),0)</f>
        <v>0</v>
      </c>
      <c r="H2375" s="5">
        <f>VLOOKUP(C2375,'[1]7、重新确认支持的项目列表'!$C:$E,3,FALSE)</f>
        <v>0</v>
      </c>
      <c r="I2375" s="13">
        <v>12800</v>
      </c>
      <c r="J2375" s="17">
        <v>10000</v>
      </c>
      <c r="K2375" s="17">
        <v>12800</v>
      </c>
      <c r="L2375" s="23">
        <v>10000</v>
      </c>
    </row>
    <row r="2376" spans="1:12" ht="24">
      <c r="A2376" s="5">
        <v>2372</v>
      </c>
      <c r="B2376" s="6" t="s">
        <v>625</v>
      </c>
      <c r="C2376" s="7" t="s">
        <v>1675</v>
      </c>
      <c r="D2376" s="7" t="s">
        <v>270</v>
      </c>
      <c r="E2376" s="5" t="s">
        <v>611</v>
      </c>
      <c r="F2376" s="5" t="str">
        <f>VLOOKUP(C2376,'[1]7、重新确认支持的项目列表'!$C:$E,2,FALSE)</f>
        <v>4401960P8H</v>
      </c>
      <c r="G2376" s="5">
        <f>IFERROR(VLOOKUP(C2376,'[2]企业经营情况表（市场监管局）'!R$1:S$23,2,FALSE),0)</f>
        <v>0</v>
      </c>
      <c r="H2376" s="5">
        <f>VLOOKUP(C2376,'[1]7、重新确认支持的项目列表'!$C:$E,3,FALSE)</f>
        <v>0</v>
      </c>
      <c r="I2376" s="13">
        <v>21933</v>
      </c>
      <c r="J2376" s="17">
        <v>10000</v>
      </c>
      <c r="K2376" s="17">
        <v>21933</v>
      </c>
      <c r="L2376" s="23">
        <v>10000</v>
      </c>
    </row>
    <row r="2377" spans="1:12" ht="24">
      <c r="A2377" s="5">
        <v>2373</v>
      </c>
      <c r="B2377" s="6" t="s">
        <v>615</v>
      </c>
      <c r="C2377" s="7" t="s">
        <v>1676</v>
      </c>
      <c r="D2377" s="7" t="s">
        <v>270</v>
      </c>
      <c r="E2377" s="5" t="s">
        <v>611</v>
      </c>
      <c r="F2377" s="5" t="str">
        <f>VLOOKUP(C2377,'[1]7、重新确认支持的项目列表'!$C:$E,2,FALSE)</f>
        <v>4401963K7A</v>
      </c>
      <c r="G2377" s="5">
        <f>IFERROR(VLOOKUP(C2377,'[2]企业经营情况表（市场监管局）'!R$1:S$23,2,FALSE),0)</f>
        <v>0</v>
      </c>
      <c r="H2377" s="5">
        <f>VLOOKUP(C2377,'[1]7、重新确认支持的项目列表'!$C:$E,3,FALSE)</f>
        <v>1071.4575</v>
      </c>
      <c r="I2377" s="13">
        <v>12800</v>
      </c>
      <c r="J2377" s="17">
        <v>10000</v>
      </c>
      <c r="K2377" s="17">
        <v>12800</v>
      </c>
      <c r="L2377" s="23">
        <v>10000</v>
      </c>
    </row>
    <row r="2378" spans="1:12" ht="24">
      <c r="A2378" s="5">
        <v>2374</v>
      </c>
      <c r="B2378" s="6" t="s">
        <v>617</v>
      </c>
      <c r="C2378" s="7" t="s">
        <v>1676</v>
      </c>
      <c r="D2378" s="7" t="s">
        <v>270</v>
      </c>
      <c r="E2378" s="5" t="s">
        <v>611</v>
      </c>
      <c r="F2378" s="5" t="str">
        <f>VLOOKUP(C2378,'[1]7、重新确认支持的项目列表'!$C:$E,2,FALSE)</f>
        <v>4401963K7A</v>
      </c>
      <c r="G2378" s="5">
        <f>IFERROR(VLOOKUP(C2378,'[2]企业经营情况表（市场监管局）'!R$1:S$23,2,FALSE),0)</f>
        <v>0</v>
      </c>
      <c r="H2378" s="5">
        <f>VLOOKUP(C2378,'[1]7、重新确认支持的项目列表'!$C:$E,3,FALSE)</f>
        <v>1071.4575</v>
      </c>
      <c r="I2378" s="13">
        <v>12800</v>
      </c>
      <c r="J2378" s="17">
        <v>10000</v>
      </c>
      <c r="K2378" s="17">
        <v>12800</v>
      </c>
      <c r="L2378" s="23">
        <v>10000</v>
      </c>
    </row>
    <row r="2379" spans="1:12" ht="24">
      <c r="A2379" s="5">
        <v>2375</v>
      </c>
      <c r="B2379" s="6" t="s">
        <v>624</v>
      </c>
      <c r="C2379" s="7" t="s">
        <v>1676</v>
      </c>
      <c r="D2379" s="7" t="s">
        <v>270</v>
      </c>
      <c r="E2379" s="5" t="s">
        <v>611</v>
      </c>
      <c r="F2379" s="5" t="str">
        <f>VLOOKUP(C2379,'[1]7、重新确认支持的项目列表'!$C:$E,2,FALSE)</f>
        <v>4401963K7A</v>
      </c>
      <c r="G2379" s="5">
        <f>IFERROR(VLOOKUP(C2379,'[2]企业经营情况表（市场监管局）'!R$1:S$23,2,FALSE),0)</f>
        <v>0</v>
      </c>
      <c r="H2379" s="5">
        <f>VLOOKUP(C2379,'[1]7、重新确认支持的项目列表'!$C:$E,3,FALSE)</f>
        <v>1071.4575</v>
      </c>
      <c r="I2379" s="13">
        <v>12800</v>
      </c>
      <c r="J2379" s="17">
        <v>10000</v>
      </c>
      <c r="K2379" s="17">
        <v>12800</v>
      </c>
      <c r="L2379" s="23">
        <v>10000</v>
      </c>
    </row>
    <row r="2380" spans="1:12" ht="24">
      <c r="A2380" s="5">
        <v>2376</v>
      </c>
      <c r="B2380" s="6" t="s">
        <v>618</v>
      </c>
      <c r="C2380" s="7" t="s">
        <v>1676</v>
      </c>
      <c r="D2380" s="7" t="s">
        <v>270</v>
      </c>
      <c r="E2380" s="5" t="s">
        <v>611</v>
      </c>
      <c r="F2380" s="5" t="str">
        <f>VLOOKUP(C2380,'[1]7、重新确认支持的项目列表'!$C:$E,2,FALSE)</f>
        <v>4401963K7A</v>
      </c>
      <c r="G2380" s="5">
        <f>IFERROR(VLOOKUP(C2380,'[2]企业经营情况表（市场监管局）'!R$1:S$23,2,FALSE),0)</f>
        <v>0</v>
      </c>
      <c r="H2380" s="5">
        <f>VLOOKUP(C2380,'[1]7、重新确认支持的项目列表'!$C:$E,3,FALSE)</f>
        <v>1071.4575</v>
      </c>
      <c r="I2380" s="13">
        <v>12800</v>
      </c>
      <c r="J2380" s="17">
        <v>10000</v>
      </c>
      <c r="K2380" s="17">
        <v>12800</v>
      </c>
      <c r="L2380" s="23">
        <v>10000</v>
      </c>
    </row>
    <row r="2381" spans="1:12" ht="24">
      <c r="A2381" s="5">
        <v>2377</v>
      </c>
      <c r="B2381" s="6" t="s">
        <v>624</v>
      </c>
      <c r="C2381" s="7" t="s">
        <v>1677</v>
      </c>
      <c r="D2381" s="7" t="s">
        <v>270</v>
      </c>
      <c r="E2381" s="5" t="s">
        <v>611</v>
      </c>
      <c r="F2381" s="5" t="str">
        <f>VLOOKUP(C2381,'[1]7、重新确认支持的项目列表'!$C:$E,2,FALSE)</f>
        <v>4401960K5G</v>
      </c>
      <c r="G2381" s="5">
        <f>IFERROR(VLOOKUP(C2381,'[2]企业经营情况表（市场监管局）'!R$1:S$23,2,FALSE),0)</f>
        <v>0</v>
      </c>
      <c r="H2381" s="5">
        <f>VLOOKUP(C2381,'[1]7、重新确认支持的项目列表'!$C:$E,3,FALSE)</f>
        <v>0</v>
      </c>
      <c r="I2381" s="13">
        <v>12800</v>
      </c>
      <c r="J2381" s="17">
        <v>10000</v>
      </c>
      <c r="K2381" s="17">
        <v>12800</v>
      </c>
      <c r="L2381" s="23">
        <v>10000</v>
      </c>
    </row>
    <row r="2382" spans="1:12" ht="24">
      <c r="A2382" s="5">
        <v>2378</v>
      </c>
      <c r="B2382" s="6" t="s">
        <v>1093</v>
      </c>
      <c r="C2382" s="7" t="s">
        <v>1678</v>
      </c>
      <c r="D2382" s="7" t="s">
        <v>270</v>
      </c>
      <c r="E2382" s="5" t="s">
        <v>611</v>
      </c>
      <c r="F2382" s="5" t="str">
        <f>VLOOKUP(C2382,'[1]7、重新确认支持的项目列表'!$C:$E,2,FALSE)</f>
        <v>4401963JF0</v>
      </c>
      <c r="G2382" s="5">
        <f>IFERROR(VLOOKUP(C2382,'[2]企业经营情况表（市场监管局）'!R$1:S$23,2,FALSE),0)</f>
        <v>0</v>
      </c>
      <c r="H2382" s="5">
        <f>VLOOKUP(C2382,'[1]7、重新确认支持的项目列表'!$C:$E,3,FALSE)</f>
        <v>2603.0706</v>
      </c>
      <c r="I2382" s="13">
        <v>36800</v>
      </c>
      <c r="J2382" s="17">
        <v>10000</v>
      </c>
      <c r="K2382" s="17">
        <v>33800</v>
      </c>
      <c r="L2382" s="23">
        <v>10000</v>
      </c>
    </row>
    <row r="2383" spans="1:12" ht="24">
      <c r="A2383" s="5">
        <v>2379</v>
      </c>
      <c r="B2383" s="6" t="s">
        <v>682</v>
      </c>
      <c r="C2383" s="7" t="s">
        <v>1678</v>
      </c>
      <c r="D2383" s="7" t="s">
        <v>270</v>
      </c>
      <c r="E2383" s="5" t="s">
        <v>611</v>
      </c>
      <c r="F2383" s="5" t="str">
        <f>VLOOKUP(C2383,'[1]7、重新确认支持的项目列表'!$C:$E,2,FALSE)</f>
        <v>4401963JF0</v>
      </c>
      <c r="G2383" s="5">
        <f>IFERROR(VLOOKUP(C2383,'[2]企业经营情况表（市场监管局）'!R$1:S$23,2,FALSE),0)</f>
        <v>0</v>
      </c>
      <c r="H2383" s="5">
        <f>VLOOKUP(C2383,'[1]7、重新确认支持的项目列表'!$C:$E,3,FALSE)</f>
        <v>2603.0706</v>
      </c>
      <c r="I2383" s="13">
        <v>36800</v>
      </c>
      <c r="J2383" s="17">
        <v>10000</v>
      </c>
      <c r="K2383" s="17">
        <v>33800</v>
      </c>
      <c r="L2383" s="23">
        <v>10000</v>
      </c>
    </row>
    <row r="2384" spans="1:12" ht="24">
      <c r="A2384" s="5">
        <v>2380</v>
      </c>
      <c r="B2384" s="6" t="s">
        <v>672</v>
      </c>
      <c r="C2384" s="7" t="s">
        <v>1679</v>
      </c>
      <c r="D2384" s="7" t="s">
        <v>270</v>
      </c>
      <c r="E2384" s="5" t="s">
        <v>611</v>
      </c>
      <c r="F2384" s="5" t="str">
        <f>VLOOKUP(C2384,'[1]7、重新确认支持的项目列表'!$C:$E,2,FALSE)</f>
        <v>440198081T</v>
      </c>
      <c r="G2384" s="5">
        <f>IFERROR(VLOOKUP(C2384,'[2]企业经营情况表（市场监管局）'!R$1:S$23,2,FALSE),0)</f>
        <v>0</v>
      </c>
      <c r="H2384" s="5">
        <f>VLOOKUP(C2384,'[1]7、重新确认支持的项目列表'!$C:$E,3,FALSE)</f>
        <v>0</v>
      </c>
      <c r="I2384" s="13">
        <v>30000</v>
      </c>
      <c r="J2384" s="17">
        <v>10000</v>
      </c>
      <c r="K2384" s="17">
        <v>28000</v>
      </c>
      <c r="L2384" s="23">
        <v>10000</v>
      </c>
    </row>
    <row r="2385" spans="1:12" ht="24">
      <c r="A2385" s="5">
        <v>2381</v>
      </c>
      <c r="B2385" s="6" t="s">
        <v>622</v>
      </c>
      <c r="C2385" s="7" t="s">
        <v>1680</v>
      </c>
      <c r="D2385" s="7" t="s">
        <v>270</v>
      </c>
      <c r="E2385" s="5" t="s">
        <v>611</v>
      </c>
      <c r="F2385" s="5" t="str">
        <f>VLOOKUP(C2385,'[1]7、重新确认支持的项目列表'!$C:$E,2,FALSE)</f>
        <v>4401960HZN</v>
      </c>
      <c r="G2385" s="5">
        <f>IFERROR(VLOOKUP(C2385,'[2]企业经营情况表（市场监管局）'!R$1:S$23,2,FALSE),0)</f>
        <v>0</v>
      </c>
      <c r="H2385" s="5">
        <f>VLOOKUP(C2385,'[1]7、重新确认支持的项目列表'!$C:$E,3,FALSE)</f>
        <v>10.7308</v>
      </c>
      <c r="I2385" s="13">
        <v>12800</v>
      </c>
      <c r="J2385" s="17">
        <v>10000</v>
      </c>
      <c r="K2385" s="17">
        <v>12800</v>
      </c>
      <c r="L2385" s="23">
        <v>10000</v>
      </c>
    </row>
    <row r="2386" spans="1:12" ht="24">
      <c r="A2386" s="5">
        <v>2382</v>
      </c>
      <c r="B2386" s="6" t="s">
        <v>624</v>
      </c>
      <c r="C2386" s="7" t="s">
        <v>1681</v>
      </c>
      <c r="D2386" s="7" t="s">
        <v>270</v>
      </c>
      <c r="E2386" s="5" t="s">
        <v>611</v>
      </c>
      <c r="F2386" s="5" t="str">
        <f>VLOOKUP(C2386,'[1]7、重新确认支持的项目列表'!$C:$E,2,FALSE)</f>
        <v>4401960AS3</v>
      </c>
      <c r="G2386" s="5">
        <f>IFERROR(VLOOKUP(C2386,'[2]企业经营情况表（市场监管局）'!R$1:S$23,2,FALSE),0)</f>
        <v>0</v>
      </c>
      <c r="H2386" s="5">
        <f>VLOOKUP(C2386,'[1]7、重新确认支持的项目列表'!$C:$E,3,FALSE)</f>
        <v>0</v>
      </c>
      <c r="I2386" s="13">
        <v>12800</v>
      </c>
      <c r="J2386" s="17">
        <v>9800</v>
      </c>
      <c r="K2386" s="17">
        <v>12800</v>
      </c>
      <c r="L2386" s="23">
        <v>9800</v>
      </c>
    </row>
    <row r="2387" spans="1:12" ht="24">
      <c r="A2387" s="5">
        <v>2383</v>
      </c>
      <c r="B2387" s="6" t="s">
        <v>617</v>
      </c>
      <c r="C2387" s="7" t="s">
        <v>1682</v>
      </c>
      <c r="D2387" s="7" t="s">
        <v>270</v>
      </c>
      <c r="E2387" s="5" t="s">
        <v>611</v>
      </c>
      <c r="F2387" s="5" t="str">
        <f>VLOOKUP(C2387,'[1]7、重新确认支持的项目列表'!$C:$E,2,FALSE)</f>
        <v>无海关代码</v>
      </c>
      <c r="G2387" s="5">
        <f>IFERROR(VLOOKUP(C2387,'[2]企业经营情况表（市场监管局）'!R$1:S$23,2,FALSE),0)</f>
        <v>0</v>
      </c>
      <c r="H2387" s="5">
        <f>VLOOKUP(C2387,'[1]7、重新确认支持的项目列表'!$C:$E,3,FALSE)</f>
        <v>0</v>
      </c>
      <c r="I2387" s="13">
        <v>12800</v>
      </c>
      <c r="J2387" s="17">
        <v>10000</v>
      </c>
      <c r="K2387" s="17">
        <v>12800</v>
      </c>
      <c r="L2387" s="23">
        <v>10000</v>
      </c>
    </row>
    <row r="2388" spans="1:12" ht="24">
      <c r="A2388" s="5">
        <v>2384</v>
      </c>
      <c r="B2388" s="6" t="s">
        <v>682</v>
      </c>
      <c r="C2388" s="7" t="s">
        <v>576</v>
      </c>
      <c r="D2388" s="7" t="s">
        <v>270</v>
      </c>
      <c r="E2388" s="5" t="s">
        <v>611</v>
      </c>
      <c r="F2388" s="5" t="str">
        <f>VLOOKUP(C2388,'[1]7、重新确认支持的项目列表'!$C:$E,2,FALSE)</f>
        <v>4401960NWH</v>
      </c>
      <c r="G2388" s="5">
        <f>IFERROR(VLOOKUP(C2388,'[2]企业经营情况表（市场监管局）'!R$1:S$23,2,FALSE),0)</f>
        <v>0</v>
      </c>
      <c r="H2388" s="5">
        <v>0</v>
      </c>
      <c r="I2388" s="13">
        <v>22000</v>
      </c>
      <c r="J2388" s="17">
        <v>10000</v>
      </c>
      <c r="K2388" s="17">
        <v>19000</v>
      </c>
      <c r="L2388" s="23">
        <v>10000</v>
      </c>
    </row>
    <row r="2389" spans="1:12" ht="24">
      <c r="A2389" s="5">
        <v>2385</v>
      </c>
      <c r="B2389" s="6" t="s">
        <v>684</v>
      </c>
      <c r="C2389" s="7" t="s">
        <v>577</v>
      </c>
      <c r="D2389" s="7" t="s">
        <v>270</v>
      </c>
      <c r="E2389" s="5" t="s">
        <v>611</v>
      </c>
      <c r="F2389" s="5" t="str">
        <f>VLOOKUP(C2389,'[1]7、重新确认支持的项目列表'!$C:$E,2,FALSE)</f>
        <v>4401963LJZ</v>
      </c>
      <c r="G2389" s="5">
        <f>IFERROR(VLOOKUP(C2389,'[2]企业经营情况表（市场监管局）'!R$1:S$23,2,FALSE),0)</f>
        <v>0</v>
      </c>
      <c r="H2389" s="5">
        <f>VLOOKUP(C2389,'[1]7、重新确认支持的项目列表'!$C:$E,3,FALSE)</f>
        <v>19.401700000000002</v>
      </c>
      <c r="I2389" s="13">
        <v>25000</v>
      </c>
      <c r="J2389" s="17">
        <v>10000</v>
      </c>
      <c r="K2389" s="17">
        <v>22000</v>
      </c>
      <c r="L2389" s="23">
        <v>10000</v>
      </c>
    </row>
    <row r="2390" spans="1:12" ht="24">
      <c r="A2390" s="5">
        <v>2386</v>
      </c>
      <c r="B2390" s="6" t="s">
        <v>672</v>
      </c>
      <c r="C2390" s="7" t="s">
        <v>577</v>
      </c>
      <c r="D2390" s="7" t="s">
        <v>270</v>
      </c>
      <c r="E2390" s="5" t="s">
        <v>611</v>
      </c>
      <c r="F2390" s="5" t="str">
        <f>VLOOKUP(C2390,'[1]7、重新确认支持的项目列表'!$C:$E,2,FALSE)</f>
        <v>4401963LJZ</v>
      </c>
      <c r="G2390" s="5">
        <f>IFERROR(VLOOKUP(C2390,'[2]企业经营情况表（市场监管局）'!R$1:S$23,2,FALSE),0)</f>
        <v>0</v>
      </c>
      <c r="H2390" s="5">
        <f>VLOOKUP(C2390,'[1]7、重新确认支持的项目列表'!$C:$E,3,FALSE)</f>
        <v>19.401700000000002</v>
      </c>
      <c r="I2390" s="13">
        <v>25000</v>
      </c>
      <c r="J2390" s="17">
        <v>10000</v>
      </c>
      <c r="K2390" s="17">
        <v>22000</v>
      </c>
      <c r="L2390" s="23">
        <v>10000</v>
      </c>
    </row>
    <row r="2391" spans="1:12" ht="24">
      <c r="A2391" s="5">
        <v>2387</v>
      </c>
      <c r="B2391" s="6" t="s">
        <v>615</v>
      </c>
      <c r="C2391" s="7" t="s">
        <v>1683</v>
      </c>
      <c r="D2391" s="7" t="s">
        <v>270</v>
      </c>
      <c r="E2391" s="5" t="s">
        <v>611</v>
      </c>
      <c r="F2391" s="5" t="str">
        <f>VLOOKUP(C2391,'[1]7、重新确认支持的项目列表'!$C:$E,2,FALSE)</f>
        <v>4401963HCP</v>
      </c>
      <c r="G2391" s="5">
        <f>IFERROR(VLOOKUP(C2391,'[2]企业经营情况表（市场监管局）'!R$1:S$23,2,FALSE),0)</f>
        <v>0</v>
      </c>
      <c r="H2391" s="5">
        <f>VLOOKUP(C2391,'[1]7、重新确认支持的项目列表'!$C:$E,3,FALSE)</f>
        <v>23.860299999999999</v>
      </c>
      <c r="I2391" s="13">
        <v>12800</v>
      </c>
      <c r="J2391" s="17">
        <v>10000</v>
      </c>
      <c r="K2391" s="17">
        <v>12800</v>
      </c>
      <c r="L2391" s="23">
        <v>10000</v>
      </c>
    </row>
    <row r="2392" spans="1:12" ht="24">
      <c r="A2392" s="5">
        <v>2388</v>
      </c>
      <c r="B2392" s="6" t="s">
        <v>624</v>
      </c>
      <c r="C2392" s="7" t="s">
        <v>1683</v>
      </c>
      <c r="D2392" s="7" t="s">
        <v>270</v>
      </c>
      <c r="E2392" s="5" t="s">
        <v>611</v>
      </c>
      <c r="F2392" s="5" t="str">
        <f>VLOOKUP(C2392,'[1]7、重新确认支持的项目列表'!$C:$E,2,FALSE)</f>
        <v>4401963HCP</v>
      </c>
      <c r="G2392" s="5">
        <f>IFERROR(VLOOKUP(C2392,'[2]企业经营情况表（市场监管局）'!R$1:S$23,2,FALSE),0)</f>
        <v>0</v>
      </c>
      <c r="H2392" s="5">
        <f>VLOOKUP(C2392,'[1]7、重新确认支持的项目列表'!$C:$E,3,FALSE)</f>
        <v>23.860299999999999</v>
      </c>
      <c r="I2392" s="13">
        <v>12800</v>
      </c>
      <c r="J2392" s="17">
        <v>10000</v>
      </c>
      <c r="K2392" s="17">
        <v>12800</v>
      </c>
      <c r="L2392" s="23">
        <v>10000</v>
      </c>
    </row>
    <row r="2393" spans="1:12" ht="24">
      <c r="A2393" s="5">
        <v>2389</v>
      </c>
      <c r="B2393" s="6" t="s">
        <v>624</v>
      </c>
      <c r="C2393" s="7" t="s">
        <v>1684</v>
      </c>
      <c r="D2393" s="7" t="s">
        <v>270</v>
      </c>
      <c r="E2393" s="5" t="s">
        <v>611</v>
      </c>
      <c r="F2393" s="5" t="str">
        <f>VLOOKUP(C2393,'[1]7、重新确认支持的项目列表'!$C:$E,2,FALSE)</f>
        <v>4401963GUD</v>
      </c>
      <c r="G2393" s="5">
        <f>IFERROR(VLOOKUP(C2393,'[2]企业经营情况表（市场监管局）'!R$1:S$23,2,FALSE),0)</f>
        <v>0</v>
      </c>
      <c r="H2393" s="5">
        <f>VLOOKUP(C2393,'[1]7、重新确认支持的项目列表'!$C:$E,3,FALSE)</f>
        <v>0</v>
      </c>
      <c r="I2393" s="13">
        <v>12800</v>
      </c>
      <c r="J2393" s="17">
        <v>10000</v>
      </c>
      <c r="K2393" s="17">
        <v>12800</v>
      </c>
      <c r="L2393" s="23">
        <v>10000</v>
      </c>
    </row>
    <row r="2394" spans="1:12" ht="24">
      <c r="A2394" s="5">
        <v>2390</v>
      </c>
      <c r="B2394" s="6" t="s">
        <v>685</v>
      </c>
      <c r="C2394" s="7" t="s">
        <v>578</v>
      </c>
      <c r="D2394" s="7" t="s">
        <v>270</v>
      </c>
      <c r="E2394" s="5" t="s">
        <v>611</v>
      </c>
      <c r="F2394" s="5" t="str">
        <f>VLOOKUP(C2394,'[1]7、重新确认支持的项目列表'!$C:$E,2,FALSE)</f>
        <v>44019639M7</v>
      </c>
      <c r="G2394" s="5">
        <f>IFERROR(VLOOKUP(C2394,'[2]企业经营情况表（市场监管局）'!R$1:S$23,2,FALSE),0)</f>
        <v>0</v>
      </c>
      <c r="H2394" s="5">
        <f>VLOOKUP(C2394,'[1]7、重新确认支持的项目列表'!$C:$E,3,FALSE)</f>
        <v>711.02369999999996</v>
      </c>
      <c r="I2394" s="13">
        <v>36800</v>
      </c>
      <c r="J2394" s="17">
        <v>10000</v>
      </c>
      <c r="K2394" s="17">
        <v>33800</v>
      </c>
      <c r="L2394" s="23">
        <v>10000</v>
      </c>
    </row>
    <row r="2395" spans="1:12" ht="24">
      <c r="A2395" s="5">
        <v>2391</v>
      </c>
      <c r="B2395" s="6" t="s">
        <v>624</v>
      </c>
      <c r="C2395" s="7" t="s">
        <v>1685</v>
      </c>
      <c r="D2395" s="7" t="s">
        <v>270</v>
      </c>
      <c r="E2395" s="5" t="s">
        <v>611</v>
      </c>
      <c r="F2395" s="5" t="str">
        <f>VLOOKUP(C2395,'[1]7、重新确认支持的项目列表'!$C:$E,2,FALSE)</f>
        <v>4401963APC</v>
      </c>
      <c r="G2395" s="5">
        <f>IFERROR(VLOOKUP(C2395,'[2]企业经营情况表（市场监管局）'!R$1:S$23,2,FALSE),0)</f>
        <v>0</v>
      </c>
      <c r="H2395" s="5">
        <f>VLOOKUP(C2395,'[1]7、重新确认支持的项目列表'!$C:$E,3,FALSE)</f>
        <v>158.95410000000001</v>
      </c>
      <c r="I2395" s="13">
        <v>12800</v>
      </c>
      <c r="J2395" s="17">
        <v>10000</v>
      </c>
      <c r="K2395" s="17">
        <v>12800</v>
      </c>
      <c r="L2395" s="23">
        <v>10000</v>
      </c>
    </row>
    <row r="2396" spans="1:12" ht="24">
      <c r="A2396" s="5">
        <v>2392</v>
      </c>
      <c r="B2396" s="6" t="s">
        <v>618</v>
      </c>
      <c r="C2396" s="7" t="s">
        <v>1685</v>
      </c>
      <c r="D2396" s="7" t="s">
        <v>270</v>
      </c>
      <c r="E2396" s="5" t="s">
        <v>611</v>
      </c>
      <c r="F2396" s="5" t="str">
        <f>VLOOKUP(C2396,'[1]7、重新确认支持的项目列表'!$C:$E,2,FALSE)</f>
        <v>4401963APC</v>
      </c>
      <c r="G2396" s="5">
        <f>IFERROR(VLOOKUP(C2396,'[2]企业经营情况表（市场监管局）'!R$1:S$23,2,FALSE),0)</f>
        <v>0</v>
      </c>
      <c r="H2396" s="5">
        <f>VLOOKUP(C2396,'[1]7、重新确认支持的项目列表'!$C:$E,3,FALSE)</f>
        <v>158.95410000000001</v>
      </c>
      <c r="I2396" s="13">
        <v>12800</v>
      </c>
      <c r="J2396" s="17">
        <v>10000</v>
      </c>
      <c r="K2396" s="17">
        <v>12800</v>
      </c>
      <c r="L2396" s="23">
        <v>10000</v>
      </c>
    </row>
    <row r="2397" spans="1:12" ht="24">
      <c r="A2397" s="5">
        <v>2393</v>
      </c>
      <c r="B2397" s="6" t="s">
        <v>649</v>
      </c>
      <c r="C2397" s="7" t="s">
        <v>1685</v>
      </c>
      <c r="D2397" s="7" t="s">
        <v>270</v>
      </c>
      <c r="E2397" s="5" t="s">
        <v>611</v>
      </c>
      <c r="F2397" s="5" t="str">
        <f>VLOOKUP(C2397,'[1]7、重新确认支持的项目列表'!$C:$E,2,FALSE)</f>
        <v>4401963APC</v>
      </c>
      <c r="G2397" s="5">
        <f>IFERROR(VLOOKUP(C2397,'[2]企业经营情况表（市场监管局）'!R$1:S$23,2,FALSE),0)</f>
        <v>0</v>
      </c>
      <c r="H2397" s="5">
        <f>VLOOKUP(C2397,'[1]7、重新确认支持的项目列表'!$C:$E,3,FALSE)</f>
        <v>158.95410000000001</v>
      </c>
      <c r="I2397" s="13">
        <v>12800</v>
      </c>
      <c r="J2397" s="17">
        <v>10000</v>
      </c>
      <c r="K2397" s="17">
        <v>12800</v>
      </c>
      <c r="L2397" s="23">
        <v>10000</v>
      </c>
    </row>
    <row r="2398" spans="1:12" ht="24">
      <c r="A2398" s="5">
        <v>2394</v>
      </c>
      <c r="B2398" s="6" t="s">
        <v>617</v>
      </c>
      <c r="C2398" s="7" t="s">
        <v>1686</v>
      </c>
      <c r="D2398" s="7" t="s">
        <v>270</v>
      </c>
      <c r="E2398" s="5" t="s">
        <v>611</v>
      </c>
      <c r="F2398" s="5" t="str">
        <f>VLOOKUP(C2398,'[1]7、重新确认支持的项目列表'!$C:$E,2,FALSE)</f>
        <v>无海关代码</v>
      </c>
      <c r="G2398" s="5">
        <f>IFERROR(VLOOKUP(C2398,'[2]企业经营情况表（市场监管局）'!R$1:S$23,2,FALSE),0)</f>
        <v>0</v>
      </c>
      <c r="H2398" s="5">
        <f>VLOOKUP(C2398,'[1]7、重新确认支持的项目列表'!$C:$E,3,FALSE)</f>
        <v>0</v>
      </c>
      <c r="I2398" s="13">
        <v>12800</v>
      </c>
      <c r="J2398" s="17">
        <v>10000</v>
      </c>
      <c r="K2398" s="17">
        <v>12800</v>
      </c>
      <c r="L2398" s="23">
        <v>10000</v>
      </c>
    </row>
    <row r="2399" spans="1:12" ht="24">
      <c r="A2399" s="5">
        <v>2395</v>
      </c>
      <c r="B2399" s="6" t="s">
        <v>684</v>
      </c>
      <c r="C2399" s="7" t="s">
        <v>579</v>
      </c>
      <c r="D2399" s="7" t="s">
        <v>270</v>
      </c>
      <c r="E2399" s="5" t="s">
        <v>611</v>
      </c>
      <c r="F2399" s="5" t="str">
        <f>VLOOKUP(C2399,'[1]7、重新确认支持的项目列表'!$C:$E,2,FALSE)</f>
        <v>44019690WQ</v>
      </c>
      <c r="G2399" s="5">
        <f>IFERROR(VLOOKUP(C2399,'[2]企业经营情况表（市场监管局）'!R$1:S$23,2,FALSE),0)</f>
        <v>0</v>
      </c>
      <c r="H2399" s="5">
        <f>VLOOKUP(C2399,'[1]7、重新确认支持的项目列表'!$C:$E,3,FALSE)</f>
        <v>7519.7633999999998</v>
      </c>
      <c r="I2399" s="13">
        <v>36800</v>
      </c>
      <c r="J2399" s="17">
        <v>10000</v>
      </c>
      <c r="K2399" s="17">
        <v>33800</v>
      </c>
      <c r="L2399" s="23">
        <v>10000</v>
      </c>
    </row>
    <row r="2400" spans="1:12" ht="24">
      <c r="A2400" s="5">
        <v>2396</v>
      </c>
      <c r="B2400" s="6" t="s">
        <v>751</v>
      </c>
      <c r="C2400" s="7" t="s">
        <v>579</v>
      </c>
      <c r="D2400" s="7" t="s">
        <v>270</v>
      </c>
      <c r="E2400" s="5" t="s">
        <v>611</v>
      </c>
      <c r="F2400" s="5" t="str">
        <f>VLOOKUP(C2400,'[1]7、重新确认支持的项目列表'!$C:$E,2,FALSE)</f>
        <v>44019690WQ</v>
      </c>
      <c r="G2400" s="5">
        <f>IFERROR(VLOOKUP(C2400,'[2]企业经营情况表（市场监管局）'!R$1:S$23,2,FALSE),0)</f>
        <v>0</v>
      </c>
      <c r="H2400" s="5">
        <f>VLOOKUP(C2400,'[1]7、重新确认支持的项目列表'!$C:$E,3,FALSE)</f>
        <v>7519.7633999999998</v>
      </c>
      <c r="I2400" s="13">
        <v>36800</v>
      </c>
      <c r="J2400" s="17">
        <v>10000</v>
      </c>
      <c r="K2400" s="17">
        <v>33800</v>
      </c>
      <c r="L2400" s="23">
        <v>10000</v>
      </c>
    </row>
    <row r="2401" spans="1:12" ht="24">
      <c r="A2401" s="5">
        <v>2397</v>
      </c>
      <c r="B2401" s="6" t="s">
        <v>649</v>
      </c>
      <c r="C2401" s="7" t="s">
        <v>1687</v>
      </c>
      <c r="D2401" s="7" t="s">
        <v>270</v>
      </c>
      <c r="E2401" s="5" t="s">
        <v>611</v>
      </c>
      <c r="F2401" s="5" t="str">
        <f>VLOOKUP(C2401,'[1]7、重新确认支持的项目列表'!$C:$E,2,FALSE)</f>
        <v>4401963D2A</v>
      </c>
      <c r="G2401" s="5">
        <f>IFERROR(VLOOKUP(C2401,'[2]企业经营情况表（市场监管局）'!R$1:S$23,2,FALSE),0)</f>
        <v>0</v>
      </c>
      <c r="H2401" s="5">
        <f>VLOOKUP(C2401,'[1]7、重新确认支持的项目列表'!$C:$E,3,FALSE)</f>
        <v>2312.6356000000001</v>
      </c>
      <c r="I2401" s="13">
        <v>12800</v>
      </c>
      <c r="J2401" s="17">
        <v>10000</v>
      </c>
      <c r="K2401" s="17">
        <v>12800</v>
      </c>
      <c r="L2401" s="23">
        <v>10000</v>
      </c>
    </row>
    <row r="2402" spans="1:12" ht="24">
      <c r="A2402" s="5">
        <v>2398</v>
      </c>
      <c r="B2402" s="6" t="s">
        <v>655</v>
      </c>
      <c r="C2402" s="7" t="s">
        <v>1688</v>
      </c>
      <c r="D2402" s="7" t="s">
        <v>270</v>
      </c>
      <c r="E2402" s="5" t="s">
        <v>611</v>
      </c>
      <c r="F2402" s="5" t="str">
        <f>VLOOKUP(C2402,'[1]7、重新确认支持的项目列表'!$C:$E,2,FALSE)</f>
        <v>44019639HC</v>
      </c>
      <c r="G2402" s="5">
        <f>IFERROR(VLOOKUP(C2402,'[2]企业经营情况表（市场监管局）'!R$1:S$23,2,FALSE),0)</f>
        <v>0</v>
      </c>
      <c r="H2402" s="5">
        <f>VLOOKUP(C2402,'[1]7、重新确认支持的项目列表'!$C:$E,3,FALSE)</f>
        <v>4333.5691999999999</v>
      </c>
      <c r="I2402" s="13">
        <v>12800</v>
      </c>
      <c r="J2402" s="17">
        <v>10000</v>
      </c>
      <c r="K2402" s="17">
        <v>12800</v>
      </c>
      <c r="L2402" s="23">
        <v>10000</v>
      </c>
    </row>
    <row r="2403" spans="1:12" ht="24">
      <c r="A2403" s="5">
        <v>2399</v>
      </c>
      <c r="B2403" s="6" t="s">
        <v>617</v>
      </c>
      <c r="C2403" s="7" t="s">
        <v>1688</v>
      </c>
      <c r="D2403" s="7" t="s">
        <v>270</v>
      </c>
      <c r="E2403" s="5" t="s">
        <v>611</v>
      </c>
      <c r="F2403" s="5" t="str">
        <f>VLOOKUP(C2403,'[1]7、重新确认支持的项目列表'!$C:$E,2,FALSE)</f>
        <v>44019639HC</v>
      </c>
      <c r="G2403" s="5">
        <f>IFERROR(VLOOKUP(C2403,'[2]企业经营情况表（市场监管局）'!R$1:S$23,2,FALSE),0)</f>
        <v>0</v>
      </c>
      <c r="H2403" s="5">
        <f>VLOOKUP(C2403,'[1]7、重新确认支持的项目列表'!$C:$E,3,FALSE)</f>
        <v>4333.5691999999999</v>
      </c>
      <c r="I2403" s="13">
        <v>12800</v>
      </c>
      <c r="J2403" s="17">
        <v>10000</v>
      </c>
      <c r="K2403" s="17">
        <v>12800</v>
      </c>
      <c r="L2403" s="23">
        <v>10000</v>
      </c>
    </row>
    <row r="2404" spans="1:12" ht="24">
      <c r="A2404" s="5">
        <v>2400</v>
      </c>
      <c r="B2404" s="6" t="s">
        <v>649</v>
      </c>
      <c r="C2404" s="7" t="s">
        <v>1688</v>
      </c>
      <c r="D2404" s="7" t="s">
        <v>270</v>
      </c>
      <c r="E2404" s="5" t="s">
        <v>611</v>
      </c>
      <c r="F2404" s="5" t="str">
        <f>VLOOKUP(C2404,'[1]7、重新确认支持的项目列表'!$C:$E,2,FALSE)</f>
        <v>44019639HC</v>
      </c>
      <c r="G2404" s="5">
        <f>IFERROR(VLOOKUP(C2404,'[2]企业经营情况表（市场监管局）'!R$1:S$23,2,FALSE),0)</f>
        <v>0</v>
      </c>
      <c r="H2404" s="5">
        <f>VLOOKUP(C2404,'[1]7、重新确认支持的项目列表'!$C:$E,3,FALSE)</f>
        <v>4333.5691999999999</v>
      </c>
      <c r="I2404" s="13">
        <v>12800</v>
      </c>
      <c r="J2404" s="17">
        <v>10000</v>
      </c>
      <c r="K2404" s="17">
        <v>12800</v>
      </c>
      <c r="L2404" s="23">
        <v>10000</v>
      </c>
    </row>
    <row r="2405" spans="1:12" ht="24">
      <c r="A2405" s="5">
        <v>2401</v>
      </c>
      <c r="B2405" s="6" t="s">
        <v>624</v>
      </c>
      <c r="C2405" s="7" t="s">
        <v>1688</v>
      </c>
      <c r="D2405" s="7" t="s">
        <v>270</v>
      </c>
      <c r="E2405" s="5" t="s">
        <v>611</v>
      </c>
      <c r="F2405" s="5" t="str">
        <f>VLOOKUP(C2405,'[1]7、重新确认支持的项目列表'!$C:$E,2,FALSE)</f>
        <v>44019639HC</v>
      </c>
      <c r="G2405" s="5">
        <f>IFERROR(VLOOKUP(C2405,'[2]企业经营情况表（市场监管局）'!R$1:S$23,2,FALSE),0)</f>
        <v>0</v>
      </c>
      <c r="H2405" s="5">
        <f>VLOOKUP(C2405,'[1]7、重新确认支持的项目列表'!$C:$E,3,FALSE)</f>
        <v>4333.5691999999999</v>
      </c>
      <c r="I2405" s="13">
        <v>12800</v>
      </c>
      <c r="J2405" s="17">
        <v>10000</v>
      </c>
      <c r="K2405" s="17">
        <v>12800</v>
      </c>
      <c r="L2405" s="23">
        <v>10000</v>
      </c>
    </row>
    <row r="2406" spans="1:12" ht="24">
      <c r="A2406" s="5">
        <v>2402</v>
      </c>
      <c r="B2406" s="6" t="s">
        <v>627</v>
      </c>
      <c r="C2406" s="7" t="s">
        <v>1689</v>
      </c>
      <c r="D2406" s="7" t="s">
        <v>270</v>
      </c>
      <c r="E2406" s="5" t="s">
        <v>611</v>
      </c>
      <c r="F2406" s="5">
        <f>VLOOKUP(C2406,'[1]7、重新确认支持的项目列表'!$C:$E,2,FALSE)</f>
        <v>4451965688</v>
      </c>
      <c r="G2406" s="5">
        <f>IFERROR(VLOOKUP(C2406,'[2]企业经营情况表（市场监管局）'!R$1:S$23,2,FALSE),0)</f>
        <v>0</v>
      </c>
      <c r="H2406" s="5">
        <f>VLOOKUP(C2406,'[1]7、重新确认支持的项目列表'!$C:$E,3,FALSE)</f>
        <v>356.04079999999999</v>
      </c>
      <c r="I2406" s="13">
        <v>12800</v>
      </c>
      <c r="J2406" s="17">
        <v>10000</v>
      </c>
      <c r="K2406" s="17">
        <v>12800</v>
      </c>
      <c r="L2406" s="23">
        <v>10000</v>
      </c>
    </row>
    <row r="2407" spans="1:12" ht="24">
      <c r="A2407" s="5">
        <v>2403</v>
      </c>
      <c r="B2407" s="6" t="s">
        <v>624</v>
      </c>
      <c r="C2407" s="7" t="s">
        <v>1689</v>
      </c>
      <c r="D2407" s="7" t="s">
        <v>270</v>
      </c>
      <c r="E2407" s="5" t="s">
        <v>611</v>
      </c>
      <c r="F2407" s="5">
        <f>VLOOKUP(C2407,'[1]7、重新确认支持的项目列表'!$C:$E,2,FALSE)</f>
        <v>4451965688</v>
      </c>
      <c r="G2407" s="5">
        <f>IFERROR(VLOOKUP(C2407,'[2]企业经营情况表（市场监管局）'!R$1:S$23,2,FALSE),0)</f>
        <v>0</v>
      </c>
      <c r="H2407" s="5">
        <f>VLOOKUP(C2407,'[1]7、重新确认支持的项目列表'!$C:$E,3,FALSE)</f>
        <v>356.04079999999999</v>
      </c>
      <c r="I2407" s="13">
        <v>12800</v>
      </c>
      <c r="J2407" s="17">
        <v>10000</v>
      </c>
      <c r="K2407" s="17">
        <v>12800</v>
      </c>
      <c r="L2407" s="23">
        <v>10000</v>
      </c>
    </row>
    <row r="2408" spans="1:12" ht="24">
      <c r="A2408" s="5">
        <v>2404</v>
      </c>
      <c r="B2408" s="6" t="s">
        <v>618</v>
      </c>
      <c r="C2408" s="7" t="s">
        <v>1689</v>
      </c>
      <c r="D2408" s="7" t="s">
        <v>270</v>
      </c>
      <c r="E2408" s="5" t="s">
        <v>611</v>
      </c>
      <c r="F2408" s="5">
        <f>VLOOKUP(C2408,'[1]7、重新确认支持的项目列表'!$C:$E,2,FALSE)</f>
        <v>4451965688</v>
      </c>
      <c r="G2408" s="5">
        <f>IFERROR(VLOOKUP(C2408,'[2]企业经营情况表（市场监管局）'!R$1:S$23,2,FALSE),0)</f>
        <v>0</v>
      </c>
      <c r="H2408" s="5">
        <f>VLOOKUP(C2408,'[1]7、重新确认支持的项目列表'!$C:$E,3,FALSE)</f>
        <v>356.04079999999999</v>
      </c>
      <c r="I2408" s="13">
        <v>12800</v>
      </c>
      <c r="J2408" s="17">
        <v>10000</v>
      </c>
      <c r="K2408" s="17">
        <v>12800</v>
      </c>
      <c r="L2408" s="23">
        <v>10000</v>
      </c>
    </row>
    <row r="2409" spans="1:12" ht="24">
      <c r="A2409" s="5">
        <v>2405</v>
      </c>
      <c r="B2409" s="6" t="s">
        <v>624</v>
      </c>
      <c r="C2409" s="7" t="s">
        <v>1690</v>
      </c>
      <c r="D2409" s="7" t="s">
        <v>270</v>
      </c>
      <c r="E2409" s="5" t="s">
        <v>611</v>
      </c>
      <c r="F2409" s="5" t="str">
        <f>VLOOKUP(C2409,'[1]7、重新确认支持的项目列表'!$C:$E,2,FALSE)</f>
        <v>4401960K6T</v>
      </c>
      <c r="G2409" s="5">
        <f>IFERROR(VLOOKUP(C2409,'[2]企业经营情况表（市场监管局）'!R$1:S$23,2,FALSE),0)</f>
        <v>0</v>
      </c>
      <c r="H2409" s="5">
        <f>VLOOKUP(C2409,'[1]7、重新确认支持的项目列表'!$C:$E,3,FALSE)</f>
        <v>703.26340000000005</v>
      </c>
      <c r="I2409" s="13">
        <v>12800</v>
      </c>
      <c r="J2409" s="17">
        <v>10000</v>
      </c>
      <c r="K2409" s="17">
        <v>12800</v>
      </c>
      <c r="L2409" s="23">
        <v>10000</v>
      </c>
    </row>
    <row r="2410" spans="1:12" ht="24">
      <c r="A2410" s="5">
        <v>2406</v>
      </c>
      <c r="B2410" s="6" t="s">
        <v>649</v>
      </c>
      <c r="C2410" s="7" t="s">
        <v>1690</v>
      </c>
      <c r="D2410" s="7" t="s">
        <v>270</v>
      </c>
      <c r="E2410" s="5" t="s">
        <v>611</v>
      </c>
      <c r="F2410" s="5" t="str">
        <f>VLOOKUP(C2410,'[1]7、重新确认支持的项目列表'!$C:$E,2,FALSE)</f>
        <v>4401960K6T</v>
      </c>
      <c r="G2410" s="5">
        <f>IFERROR(VLOOKUP(C2410,'[2]企业经营情况表（市场监管局）'!R$1:S$23,2,FALSE),0)</f>
        <v>0</v>
      </c>
      <c r="H2410" s="5">
        <f>VLOOKUP(C2410,'[1]7、重新确认支持的项目列表'!$C:$E,3,FALSE)</f>
        <v>703.26340000000005</v>
      </c>
      <c r="I2410" s="13">
        <v>12800</v>
      </c>
      <c r="J2410" s="17">
        <v>10000</v>
      </c>
      <c r="K2410" s="17">
        <v>12800</v>
      </c>
      <c r="L2410" s="23">
        <v>10000</v>
      </c>
    </row>
    <row r="2411" spans="1:12" ht="24">
      <c r="A2411" s="5">
        <v>2407</v>
      </c>
      <c r="B2411" s="6" t="s">
        <v>670</v>
      </c>
      <c r="C2411" s="7" t="s">
        <v>1691</v>
      </c>
      <c r="D2411" s="7" t="s">
        <v>270</v>
      </c>
      <c r="E2411" s="5" t="s">
        <v>611</v>
      </c>
      <c r="F2411" s="5" t="str">
        <f>VLOOKUP(C2411,'[1]7、重新确认支持的项目列表'!$C:$E,2,FALSE)</f>
        <v>4401963LP3</v>
      </c>
      <c r="G2411" s="5">
        <f>IFERROR(VLOOKUP(C2411,'[2]企业经营情况表（市场监管局）'!R$1:S$23,2,FALSE),0)</f>
        <v>0</v>
      </c>
      <c r="H2411" s="5">
        <f>VLOOKUP(C2411,'[1]7、重新确认支持的项目列表'!$C:$E,3,FALSE)</f>
        <v>0</v>
      </c>
      <c r="I2411" s="13">
        <v>36800</v>
      </c>
      <c r="J2411" s="17">
        <v>10000</v>
      </c>
      <c r="K2411" s="17">
        <v>33800</v>
      </c>
      <c r="L2411" s="23">
        <v>10000</v>
      </c>
    </row>
    <row r="2412" spans="1:12" ht="24">
      <c r="A2412" s="5">
        <v>2408</v>
      </c>
      <c r="B2412" s="6" t="s">
        <v>624</v>
      </c>
      <c r="C2412" s="7" t="s">
        <v>1692</v>
      </c>
      <c r="D2412" s="7" t="s">
        <v>270</v>
      </c>
      <c r="E2412" s="5" t="s">
        <v>611</v>
      </c>
      <c r="F2412" s="5" t="str">
        <f>VLOOKUP(C2412,'[1]7、重新确认支持的项目列表'!$C:$E,2,FALSE)</f>
        <v>4401960GEF</v>
      </c>
      <c r="G2412" s="5">
        <f>IFERROR(VLOOKUP(C2412,'[2]企业经营情况表（市场监管局）'!R$1:S$23,2,FALSE),0)</f>
        <v>0</v>
      </c>
      <c r="H2412" s="5">
        <f>VLOOKUP(C2412,'[1]7、重新确认支持的项目列表'!$C:$E,3,FALSE)</f>
        <v>0</v>
      </c>
      <c r="I2412" s="13">
        <v>12800</v>
      </c>
      <c r="J2412" s="17">
        <v>10000</v>
      </c>
      <c r="K2412" s="17">
        <v>12800</v>
      </c>
      <c r="L2412" s="23">
        <v>10000</v>
      </c>
    </row>
    <row r="2413" spans="1:12" ht="24">
      <c r="A2413" s="5">
        <v>2409</v>
      </c>
      <c r="B2413" s="6" t="s">
        <v>682</v>
      </c>
      <c r="C2413" s="7" t="s">
        <v>580</v>
      </c>
      <c r="D2413" s="7" t="s">
        <v>270</v>
      </c>
      <c r="E2413" s="5" t="s">
        <v>611</v>
      </c>
      <c r="F2413" s="5" t="str">
        <f>VLOOKUP(C2413,'[1]7、重新确认支持的项目列表'!$C:$E,2,FALSE)</f>
        <v>4401960R3S</v>
      </c>
      <c r="G2413" s="5">
        <f>IFERROR(VLOOKUP(C2413,'[2]企业经营情况表（市场监管局）'!R$1:S$23,2,FALSE),0)</f>
        <v>0</v>
      </c>
      <c r="H2413" s="5">
        <v>0</v>
      </c>
      <c r="I2413" s="13">
        <v>36800</v>
      </c>
      <c r="J2413" s="17">
        <v>10000</v>
      </c>
      <c r="K2413" s="17">
        <v>33800</v>
      </c>
      <c r="L2413" s="23">
        <v>10000</v>
      </c>
    </row>
    <row r="2414" spans="1:12" ht="24">
      <c r="A2414" s="5">
        <v>2410</v>
      </c>
      <c r="B2414" s="6" t="s">
        <v>663</v>
      </c>
      <c r="C2414" s="7" t="s">
        <v>1693</v>
      </c>
      <c r="D2414" s="7" t="s">
        <v>270</v>
      </c>
      <c r="E2414" s="5" t="s">
        <v>611</v>
      </c>
      <c r="F2414" s="5" t="str">
        <f>VLOOKUP(C2414,'[1]7、重新确认支持的项目列表'!$C:$E,2,FALSE)</f>
        <v>4401960EUX</v>
      </c>
      <c r="G2414" s="5">
        <f>IFERROR(VLOOKUP(C2414,'[2]企业经营情况表（市场监管局）'!R$1:S$23,2,FALSE),0)</f>
        <v>0</v>
      </c>
      <c r="H2414" s="5">
        <f>VLOOKUP(C2414,'[1]7、重新确认支持的项目列表'!$C:$E,3,FALSE)</f>
        <v>7.2447999999999997</v>
      </c>
      <c r="I2414" s="13">
        <v>36800</v>
      </c>
      <c r="J2414" s="17">
        <v>10000</v>
      </c>
      <c r="K2414" s="17">
        <v>33800</v>
      </c>
      <c r="L2414" s="23">
        <v>10000</v>
      </c>
    </row>
    <row r="2415" spans="1:12" ht="24">
      <c r="A2415" s="5">
        <v>2411</v>
      </c>
      <c r="B2415" s="6" t="s">
        <v>944</v>
      </c>
      <c r="C2415" s="7" t="s">
        <v>1693</v>
      </c>
      <c r="D2415" s="7" t="s">
        <v>270</v>
      </c>
      <c r="E2415" s="5" t="s">
        <v>611</v>
      </c>
      <c r="F2415" s="5" t="str">
        <f>VLOOKUP(C2415,'[1]7、重新确认支持的项目列表'!$C:$E,2,FALSE)</f>
        <v>4401960EUX</v>
      </c>
      <c r="G2415" s="5">
        <f>IFERROR(VLOOKUP(C2415,'[2]企业经营情况表（市场监管局）'!R$1:S$23,2,FALSE),0)</f>
        <v>0</v>
      </c>
      <c r="H2415" s="5">
        <f>VLOOKUP(C2415,'[1]7、重新确认支持的项目列表'!$C:$E,3,FALSE)</f>
        <v>7.2447999999999997</v>
      </c>
      <c r="I2415" s="13">
        <v>33800</v>
      </c>
      <c r="J2415" s="17">
        <v>10000</v>
      </c>
      <c r="K2415" s="17">
        <v>30800</v>
      </c>
      <c r="L2415" s="23">
        <v>10000</v>
      </c>
    </row>
    <row r="2416" spans="1:12" ht="24">
      <c r="A2416" s="5">
        <v>2412</v>
      </c>
      <c r="B2416" s="6" t="s">
        <v>648</v>
      </c>
      <c r="C2416" s="7" t="s">
        <v>1694</v>
      </c>
      <c r="D2416" s="7" t="s">
        <v>270</v>
      </c>
      <c r="E2416" s="5" t="s">
        <v>611</v>
      </c>
      <c r="F2416" s="5" t="str">
        <f>VLOOKUP(C2416,'[1]7、重新确认支持的项目列表'!$C:$E,2,FALSE)</f>
        <v>4401960G8R</v>
      </c>
      <c r="G2416" s="5">
        <f>IFERROR(VLOOKUP(C2416,'[2]企业经营情况表（市场监管局）'!R$1:S$23,2,FALSE),0)</f>
        <v>0</v>
      </c>
      <c r="H2416" s="5">
        <f>VLOOKUP(C2416,'[1]7、重新确认支持的项目列表'!$C:$E,3,FALSE)</f>
        <v>0</v>
      </c>
      <c r="I2416" s="13">
        <v>22000</v>
      </c>
      <c r="J2416" s="17">
        <v>10000</v>
      </c>
      <c r="K2416" s="17">
        <v>22000</v>
      </c>
      <c r="L2416" s="23">
        <v>10000</v>
      </c>
    </row>
    <row r="2417" spans="1:12" ht="24">
      <c r="A2417" s="5">
        <v>2413</v>
      </c>
      <c r="B2417" s="6" t="s">
        <v>673</v>
      </c>
      <c r="C2417" s="7" t="s">
        <v>1695</v>
      </c>
      <c r="D2417" s="7" t="s">
        <v>270</v>
      </c>
      <c r="E2417" s="5" t="s">
        <v>611</v>
      </c>
      <c r="F2417" s="5" t="str">
        <f>VLOOKUP(C2417,'[1]7、重新确认支持的项目列表'!$C:$E,2,FALSE)</f>
        <v>44019639DL</v>
      </c>
      <c r="G2417" s="5">
        <f>IFERROR(VLOOKUP(C2417,'[2]企业经营情况表（市场监管局）'!R$1:S$23,2,FALSE),0)</f>
        <v>0</v>
      </c>
      <c r="H2417" s="5">
        <f>VLOOKUP(C2417,'[1]7、重新确认支持的项目列表'!$C:$E,3,FALSE)</f>
        <v>0</v>
      </c>
      <c r="I2417" s="13">
        <v>36800</v>
      </c>
      <c r="J2417" s="17">
        <v>10000</v>
      </c>
      <c r="K2417" s="17">
        <v>33800</v>
      </c>
      <c r="L2417" s="23">
        <v>10000</v>
      </c>
    </row>
    <row r="2418" spans="1:12" ht="24">
      <c r="A2418" s="5">
        <v>2414</v>
      </c>
      <c r="B2418" s="6" t="s">
        <v>627</v>
      </c>
      <c r="C2418" s="7" t="s">
        <v>1696</v>
      </c>
      <c r="D2418" s="7" t="s">
        <v>270</v>
      </c>
      <c r="E2418" s="5" t="s">
        <v>611</v>
      </c>
      <c r="F2418" s="5" t="str">
        <f>VLOOKUP(C2418,'[1]7、重新确认支持的项目列表'!$C:$E,2,FALSE)</f>
        <v>4401963FV5</v>
      </c>
      <c r="G2418" s="5">
        <f>IFERROR(VLOOKUP(C2418,'[2]企业经营情况表（市场监管局）'!R$1:S$23,2,FALSE),0)</f>
        <v>0</v>
      </c>
      <c r="H2418" s="5">
        <f>VLOOKUP(C2418,'[1]7、重新确认支持的项目列表'!$C:$E,3,FALSE)</f>
        <v>2317.4466000000002</v>
      </c>
      <c r="I2418" s="13">
        <v>12800</v>
      </c>
      <c r="J2418" s="17">
        <v>10000</v>
      </c>
      <c r="K2418" s="17">
        <v>12800</v>
      </c>
      <c r="L2418" s="23">
        <v>10000</v>
      </c>
    </row>
    <row r="2419" spans="1:12" ht="24">
      <c r="A2419" s="5">
        <v>2415</v>
      </c>
      <c r="B2419" s="6" t="s">
        <v>615</v>
      </c>
      <c r="C2419" s="7" t="s">
        <v>1696</v>
      </c>
      <c r="D2419" s="7" t="s">
        <v>270</v>
      </c>
      <c r="E2419" s="5" t="s">
        <v>611</v>
      </c>
      <c r="F2419" s="5" t="str">
        <f>VLOOKUP(C2419,'[1]7、重新确认支持的项目列表'!$C:$E,2,FALSE)</f>
        <v>4401963FV5</v>
      </c>
      <c r="G2419" s="5">
        <f>IFERROR(VLOOKUP(C2419,'[2]企业经营情况表（市场监管局）'!R$1:S$23,2,FALSE),0)</f>
        <v>0</v>
      </c>
      <c r="H2419" s="5">
        <f>VLOOKUP(C2419,'[1]7、重新确认支持的项目列表'!$C:$E,3,FALSE)</f>
        <v>2317.4466000000002</v>
      </c>
      <c r="I2419" s="13">
        <v>12800</v>
      </c>
      <c r="J2419" s="17">
        <v>10000</v>
      </c>
      <c r="K2419" s="17">
        <v>12800</v>
      </c>
      <c r="L2419" s="23">
        <v>10000</v>
      </c>
    </row>
    <row r="2420" spans="1:12" ht="24">
      <c r="A2420" s="5">
        <v>2416</v>
      </c>
      <c r="B2420" s="6" t="s">
        <v>649</v>
      </c>
      <c r="C2420" s="7" t="s">
        <v>1696</v>
      </c>
      <c r="D2420" s="7" t="s">
        <v>270</v>
      </c>
      <c r="E2420" s="5" t="s">
        <v>611</v>
      </c>
      <c r="F2420" s="5" t="str">
        <f>VLOOKUP(C2420,'[1]7、重新确认支持的项目列表'!$C:$E,2,FALSE)</f>
        <v>4401963FV5</v>
      </c>
      <c r="G2420" s="5">
        <f>IFERROR(VLOOKUP(C2420,'[2]企业经营情况表（市场监管局）'!R$1:S$23,2,FALSE),0)</f>
        <v>0</v>
      </c>
      <c r="H2420" s="5">
        <f>VLOOKUP(C2420,'[1]7、重新确认支持的项目列表'!$C:$E,3,FALSE)</f>
        <v>2317.4466000000002</v>
      </c>
      <c r="I2420" s="13">
        <v>12800</v>
      </c>
      <c r="J2420" s="17">
        <v>10000</v>
      </c>
      <c r="K2420" s="17">
        <v>12800</v>
      </c>
      <c r="L2420" s="23">
        <v>10000</v>
      </c>
    </row>
    <row r="2421" spans="1:12" ht="24">
      <c r="A2421" s="5">
        <v>2417</v>
      </c>
      <c r="B2421" s="6" t="s">
        <v>624</v>
      </c>
      <c r="C2421" s="7" t="s">
        <v>1697</v>
      </c>
      <c r="D2421" s="7" t="s">
        <v>270</v>
      </c>
      <c r="E2421" s="5" t="s">
        <v>611</v>
      </c>
      <c r="F2421" s="5" t="str">
        <f>VLOOKUP(C2421,'[1]7、重新确认支持的项目列表'!$C:$E,2,FALSE)</f>
        <v>4401960P5G</v>
      </c>
      <c r="G2421" s="5">
        <f>IFERROR(VLOOKUP(C2421,'[2]企业经营情况表（市场监管局）'!R$1:S$23,2,FALSE),0)</f>
        <v>0</v>
      </c>
      <c r="H2421" s="5">
        <f>VLOOKUP(C2421,'[1]7、重新确认支持的项目列表'!$C:$E,3,FALSE)</f>
        <v>1.5818000000000001</v>
      </c>
      <c r="I2421" s="13">
        <v>12800</v>
      </c>
      <c r="J2421" s="17">
        <v>10000</v>
      </c>
      <c r="K2421" s="17">
        <v>12800</v>
      </c>
      <c r="L2421" s="23">
        <v>10000</v>
      </c>
    </row>
    <row r="2422" spans="1:12" ht="24">
      <c r="A2422" s="5">
        <v>2418</v>
      </c>
      <c r="B2422" s="6" t="s">
        <v>649</v>
      </c>
      <c r="C2422" s="7" t="s">
        <v>1697</v>
      </c>
      <c r="D2422" s="7" t="s">
        <v>270</v>
      </c>
      <c r="E2422" s="5" t="s">
        <v>611</v>
      </c>
      <c r="F2422" s="5" t="str">
        <f>VLOOKUP(C2422,'[1]7、重新确认支持的项目列表'!$C:$E,2,FALSE)</f>
        <v>4401960P5G</v>
      </c>
      <c r="G2422" s="5">
        <f>IFERROR(VLOOKUP(C2422,'[2]企业经营情况表（市场监管局）'!R$1:S$23,2,FALSE),0)</f>
        <v>0</v>
      </c>
      <c r="H2422" s="5">
        <f>VLOOKUP(C2422,'[1]7、重新确认支持的项目列表'!$C:$E,3,FALSE)</f>
        <v>1.5818000000000001</v>
      </c>
      <c r="I2422" s="13">
        <v>12800</v>
      </c>
      <c r="J2422" s="17">
        <v>10000</v>
      </c>
      <c r="K2422" s="17">
        <v>12800</v>
      </c>
      <c r="L2422" s="23">
        <v>10000</v>
      </c>
    </row>
    <row r="2423" spans="1:12" ht="24">
      <c r="A2423" s="5">
        <v>2419</v>
      </c>
      <c r="B2423" s="6" t="s">
        <v>665</v>
      </c>
      <c r="C2423" s="7" t="s">
        <v>1698</v>
      </c>
      <c r="D2423" s="7" t="s">
        <v>270</v>
      </c>
      <c r="E2423" s="5" t="s">
        <v>611</v>
      </c>
      <c r="F2423" s="5" t="str">
        <f>VLOOKUP(C2423,'[1]7、重新确认支持的项目列表'!$C:$E,2,FALSE)</f>
        <v>4401960K9F</v>
      </c>
      <c r="G2423" s="5">
        <f>IFERROR(VLOOKUP(C2423,'[2]企业经营情况表（市场监管局）'!R$1:S$23,2,FALSE),0)</f>
        <v>0</v>
      </c>
      <c r="H2423" s="5">
        <f>VLOOKUP(C2423,'[1]7、重新确认支持的项目列表'!$C:$E,3,FALSE)</f>
        <v>68.226699999999994</v>
      </c>
      <c r="I2423" s="13">
        <v>12800</v>
      </c>
      <c r="J2423" s="17">
        <v>10000</v>
      </c>
      <c r="K2423" s="17">
        <v>12800</v>
      </c>
      <c r="L2423" s="23">
        <v>10000</v>
      </c>
    </row>
    <row r="2424" spans="1:12" ht="24">
      <c r="A2424" s="5">
        <v>2420</v>
      </c>
      <c r="B2424" s="6" t="s">
        <v>624</v>
      </c>
      <c r="C2424" s="7" t="s">
        <v>1698</v>
      </c>
      <c r="D2424" s="7" t="s">
        <v>270</v>
      </c>
      <c r="E2424" s="5" t="s">
        <v>611</v>
      </c>
      <c r="F2424" s="5" t="str">
        <f>VLOOKUP(C2424,'[1]7、重新确认支持的项目列表'!$C:$E,2,FALSE)</f>
        <v>4401960K9F</v>
      </c>
      <c r="G2424" s="5">
        <f>IFERROR(VLOOKUP(C2424,'[2]企业经营情况表（市场监管局）'!R$1:S$23,2,FALSE),0)</f>
        <v>0</v>
      </c>
      <c r="H2424" s="5">
        <f>VLOOKUP(C2424,'[1]7、重新确认支持的项目列表'!$C:$E,3,FALSE)</f>
        <v>68.226699999999994</v>
      </c>
      <c r="I2424" s="13">
        <v>12800</v>
      </c>
      <c r="J2424" s="17">
        <v>10000</v>
      </c>
      <c r="K2424" s="17">
        <v>12800</v>
      </c>
      <c r="L2424" s="23">
        <v>10000</v>
      </c>
    </row>
    <row r="2425" spans="1:12" ht="24">
      <c r="A2425" s="5">
        <v>2421</v>
      </c>
      <c r="B2425" s="6" t="s">
        <v>622</v>
      </c>
      <c r="C2425" s="7" t="s">
        <v>1699</v>
      </c>
      <c r="D2425" s="7" t="s">
        <v>270</v>
      </c>
      <c r="E2425" s="5" t="s">
        <v>611</v>
      </c>
      <c r="F2425" s="5" t="str">
        <f>VLOOKUP(C2425,'[1]7、重新确认支持的项目列表'!$C:$E,2,FALSE)</f>
        <v>4401963GBE</v>
      </c>
      <c r="G2425" s="5">
        <f>IFERROR(VLOOKUP(C2425,'[2]企业经营情况表（市场监管局）'!R$1:S$23,2,FALSE),0)</f>
        <v>0</v>
      </c>
      <c r="H2425" s="5">
        <f>VLOOKUP(C2425,'[1]7、重新确认支持的项目列表'!$C:$E,3,FALSE)</f>
        <v>166.7107</v>
      </c>
      <c r="I2425" s="13">
        <v>12800</v>
      </c>
      <c r="J2425" s="17">
        <v>10000</v>
      </c>
      <c r="K2425" s="17">
        <v>12800</v>
      </c>
      <c r="L2425" s="23">
        <v>10000</v>
      </c>
    </row>
    <row r="2426" spans="1:12" ht="24">
      <c r="A2426" s="5">
        <v>2422</v>
      </c>
      <c r="B2426" s="6" t="s">
        <v>624</v>
      </c>
      <c r="C2426" s="7" t="s">
        <v>1699</v>
      </c>
      <c r="D2426" s="7" t="s">
        <v>270</v>
      </c>
      <c r="E2426" s="5" t="s">
        <v>611</v>
      </c>
      <c r="F2426" s="5" t="str">
        <f>VLOOKUP(C2426,'[1]7、重新确认支持的项目列表'!$C:$E,2,FALSE)</f>
        <v>4401963GBE</v>
      </c>
      <c r="G2426" s="5">
        <f>IFERROR(VLOOKUP(C2426,'[2]企业经营情况表（市场监管局）'!R$1:S$23,2,FALSE),0)</f>
        <v>0</v>
      </c>
      <c r="H2426" s="5">
        <f>VLOOKUP(C2426,'[1]7、重新确认支持的项目列表'!$C:$E,3,FALSE)</f>
        <v>166.7107</v>
      </c>
      <c r="I2426" s="13">
        <v>12800</v>
      </c>
      <c r="J2426" s="17">
        <v>10000</v>
      </c>
      <c r="K2426" s="17">
        <v>12800</v>
      </c>
      <c r="L2426" s="23">
        <v>10000</v>
      </c>
    </row>
    <row r="2427" spans="1:12" ht="24">
      <c r="A2427" s="5">
        <v>2423</v>
      </c>
      <c r="B2427" s="6" t="s">
        <v>618</v>
      </c>
      <c r="C2427" s="7" t="s">
        <v>1699</v>
      </c>
      <c r="D2427" s="7" t="s">
        <v>270</v>
      </c>
      <c r="E2427" s="5" t="s">
        <v>611</v>
      </c>
      <c r="F2427" s="5" t="str">
        <f>VLOOKUP(C2427,'[1]7、重新确认支持的项目列表'!$C:$E,2,FALSE)</f>
        <v>4401963GBE</v>
      </c>
      <c r="G2427" s="5">
        <f>IFERROR(VLOOKUP(C2427,'[2]企业经营情况表（市场监管局）'!R$1:S$23,2,FALSE),0)</f>
        <v>0</v>
      </c>
      <c r="H2427" s="5">
        <f>VLOOKUP(C2427,'[1]7、重新确认支持的项目列表'!$C:$E,3,FALSE)</f>
        <v>166.7107</v>
      </c>
      <c r="I2427" s="13">
        <v>12800</v>
      </c>
      <c r="J2427" s="17">
        <v>10000</v>
      </c>
      <c r="K2427" s="17">
        <v>12800</v>
      </c>
      <c r="L2427" s="23">
        <v>10000</v>
      </c>
    </row>
    <row r="2428" spans="1:12" ht="24">
      <c r="A2428" s="5">
        <v>2424</v>
      </c>
      <c r="B2428" s="6" t="s">
        <v>624</v>
      </c>
      <c r="C2428" s="7" t="s">
        <v>1700</v>
      </c>
      <c r="D2428" s="7" t="s">
        <v>270</v>
      </c>
      <c r="E2428" s="5" t="s">
        <v>611</v>
      </c>
      <c r="F2428" s="5" t="str">
        <f>VLOOKUP(C2428,'[1]7、重新确认支持的项目列表'!$C:$E,2,FALSE)</f>
        <v>4401960QLR</v>
      </c>
      <c r="G2428" s="5">
        <f>IFERROR(VLOOKUP(C2428,'[2]企业经营情况表（市场监管局）'!R$1:S$23,2,FALSE),0)</f>
        <v>0</v>
      </c>
      <c r="H2428" s="5">
        <f>VLOOKUP(C2428,'[1]7、重新确认支持的项目列表'!$C:$E,3,FALSE)</f>
        <v>148.13470000000001</v>
      </c>
      <c r="I2428" s="13">
        <v>12800</v>
      </c>
      <c r="J2428" s="17">
        <v>10000</v>
      </c>
      <c r="K2428" s="17">
        <v>12800</v>
      </c>
      <c r="L2428" s="23">
        <v>10000</v>
      </c>
    </row>
    <row r="2429" spans="1:12" ht="24">
      <c r="A2429" s="5">
        <v>2425</v>
      </c>
      <c r="B2429" s="6" t="s">
        <v>613</v>
      </c>
      <c r="C2429" s="7" t="s">
        <v>1701</v>
      </c>
      <c r="D2429" s="7" t="s">
        <v>270</v>
      </c>
      <c r="E2429" s="5" t="s">
        <v>611</v>
      </c>
      <c r="F2429" s="5" t="str">
        <f>VLOOKUP(C2429,'[1]7、重新确认支持的项目列表'!$C:$E,2,FALSE)</f>
        <v>4401960VDF</v>
      </c>
      <c r="G2429" s="5">
        <f>IFERROR(VLOOKUP(C2429,'[2]企业经营情况表（市场监管局）'!R$1:S$23,2,FALSE),0)</f>
        <v>0</v>
      </c>
      <c r="H2429" s="5">
        <f>VLOOKUP(C2429,'[1]7、重新确认支持的项目列表'!$C:$E,3,FALSE)</f>
        <v>0</v>
      </c>
      <c r="I2429" s="13">
        <v>12800</v>
      </c>
      <c r="J2429" s="17">
        <v>10000</v>
      </c>
      <c r="K2429" s="17">
        <v>12800</v>
      </c>
      <c r="L2429" s="23">
        <v>10000</v>
      </c>
    </row>
    <row r="2430" spans="1:12" ht="24">
      <c r="A2430" s="5">
        <v>2426</v>
      </c>
      <c r="B2430" s="6" t="s">
        <v>622</v>
      </c>
      <c r="C2430" s="7" t="s">
        <v>1702</v>
      </c>
      <c r="D2430" s="7" t="s">
        <v>270</v>
      </c>
      <c r="E2430" s="5" t="s">
        <v>611</v>
      </c>
      <c r="F2430" s="5" t="str">
        <f>VLOOKUP(C2430,'[1]7、重新确认支持的项目列表'!$C:$E,2,FALSE)</f>
        <v>4401963JX8</v>
      </c>
      <c r="G2430" s="5">
        <f>IFERROR(VLOOKUP(C2430,'[2]企业经营情况表（市场监管局）'!R$1:S$23,2,FALSE),0)</f>
        <v>0</v>
      </c>
      <c r="H2430" s="5">
        <f>VLOOKUP(C2430,'[1]7、重新确认支持的项目列表'!$C:$E,3,FALSE)</f>
        <v>142.09700000000001</v>
      </c>
      <c r="I2430" s="13">
        <v>12800</v>
      </c>
      <c r="J2430" s="17">
        <v>10000</v>
      </c>
      <c r="K2430" s="17">
        <v>12800</v>
      </c>
      <c r="L2430" s="23">
        <v>10000</v>
      </c>
    </row>
    <row r="2431" spans="1:12" ht="24">
      <c r="A2431" s="5">
        <v>2427</v>
      </c>
      <c r="B2431" s="6" t="s">
        <v>624</v>
      </c>
      <c r="C2431" s="7" t="s">
        <v>1702</v>
      </c>
      <c r="D2431" s="7" t="s">
        <v>270</v>
      </c>
      <c r="E2431" s="5" t="s">
        <v>611</v>
      </c>
      <c r="F2431" s="5" t="str">
        <f>VLOOKUP(C2431,'[1]7、重新确认支持的项目列表'!$C:$E,2,FALSE)</f>
        <v>4401963JX8</v>
      </c>
      <c r="G2431" s="5">
        <f>IFERROR(VLOOKUP(C2431,'[2]企业经营情况表（市场监管局）'!R$1:S$23,2,FALSE),0)</f>
        <v>0</v>
      </c>
      <c r="H2431" s="5">
        <f>VLOOKUP(C2431,'[1]7、重新确认支持的项目列表'!$C:$E,3,FALSE)</f>
        <v>142.09700000000001</v>
      </c>
      <c r="I2431" s="13">
        <v>12800</v>
      </c>
      <c r="J2431" s="17">
        <v>10000</v>
      </c>
      <c r="K2431" s="17">
        <v>12800</v>
      </c>
      <c r="L2431" s="23">
        <v>10000</v>
      </c>
    </row>
    <row r="2432" spans="1:12" ht="24">
      <c r="A2432" s="5">
        <v>2428</v>
      </c>
      <c r="B2432" s="6" t="s">
        <v>649</v>
      </c>
      <c r="C2432" s="7" t="s">
        <v>1702</v>
      </c>
      <c r="D2432" s="7" t="s">
        <v>270</v>
      </c>
      <c r="E2432" s="5" t="s">
        <v>611</v>
      </c>
      <c r="F2432" s="5" t="str">
        <f>VLOOKUP(C2432,'[1]7、重新确认支持的项目列表'!$C:$E,2,FALSE)</f>
        <v>4401963JX8</v>
      </c>
      <c r="G2432" s="5">
        <f>IFERROR(VLOOKUP(C2432,'[2]企业经营情况表（市场监管局）'!R$1:S$23,2,FALSE),0)</f>
        <v>0</v>
      </c>
      <c r="H2432" s="5">
        <f>VLOOKUP(C2432,'[1]7、重新确认支持的项目列表'!$C:$E,3,FALSE)</f>
        <v>142.09700000000001</v>
      </c>
      <c r="I2432" s="13">
        <v>12800</v>
      </c>
      <c r="J2432" s="17">
        <v>10000</v>
      </c>
      <c r="K2432" s="17">
        <v>12800</v>
      </c>
      <c r="L2432" s="23">
        <v>10000</v>
      </c>
    </row>
    <row r="2433" spans="1:12" ht="24">
      <c r="A2433" s="5">
        <v>2429</v>
      </c>
      <c r="B2433" s="6" t="s">
        <v>617</v>
      </c>
      <c r="C2433" s="7" t="s">
        <v>1703</v>
      </c>
      <c r="D2433" s="7" t="s">
        <v>270</v>
      </c>
      <c r="E2433" s="5" t="s">
        <v>611</v>
      </c>
      <c r="F2433" s="5" t="str">
        <f>VLOOKUP(C2433,'[1]7、重新确认支持的项目列表'!$C:$E,2,FALSE)</f>
        <v>4401960JNS</v>
      </c>
      <c r="G2433" s="5">
        <f>IFERROR(VLOOKUP(C2433,'[2]企业经营情况表（市场监管局）'!R$1:S$23,2,FALSE),0)</f>
        <v>0</v>
      </c>
      <c r="H2433" s="5">
        <f>VLOOKUP(C2433,'[1]7、重新确认支持的项目列表'!$C:$E,3,FALSE)</f>
        <v>45.384300000000003</v>
      </c>
      <c r="I2433" s="13">
        <v>12800</v>
      </c>
      <c r="J2433" s="17">
        <v>10000</v>
      </c>
      <c r="K2433" s="17">
        <v>12800</v>
      </c>
      <c r="L2433" s="23">
        <v>10000</v>
      </c>
    </row>
    <row r="2434" spans="1:12" ht="24">
      <c r="A2434" s="5">
        <v>2430</v>
      </c>
      <c r="B2434" s="6" t="s">
        <v>624</v>
      </c>
      <c r="C2434" s="7" t="s">
        <v>1703</v>
      </c>
      <c r="D2434" s="7" t="s">
        <v>270</v>
      </c>
      <c r="E2434" s="5" t="s">
        <v>611</v>
      </c>
      <c r="F2434" s="5" t="str">
        <f>VLOOKUP(C2434,'[1]7、重新确认支持的项目列表'!$C:$E,2,FALSE)</f>
        <v>4401960JNS</v>
      </c>
      <c r="G2434" s="5">
        <f>IFERROR(VLOOKUP(C2434,'[2]企业经营情况表（市场监管局）'!R$1:S$23,2,FALSE),0)</f>
        <v>0</v>
      </c>
      <c r="H2434" s="5">
        <f>VLOOKUP(C2434,'[1]7、重新确认支持的项目列表'!$C:$E,3,FALSE)</f>
        <v>45.384300000000003</v>
      </c>
      <c r="I2434" s="13">
        <v>12800</v>
      </c>
      <c r="J2434" s="17">
        <v>10000</v>
      </c>
      <c r="K2434" s="17">
        <v>12800</v>
      </c>
      <c r="L2434" s="23">
        <v>10000</v>
      </c>
    </row>
    <row r="2435" spans="1:12" ht="24">
      <c r="A2435" s="5">
        <v>2431</v>
      </c>
      <c r="B2435" s="6" t="s">
        <v>617</v>
      </c>
      <c r="C2435" s="7" t="s">
        <v>1704</v>
      </c>
      <c r="D2435" s="7" t="s">
        <v>270</v>
      </c>
      <c r="E2435" s="5" t="s">
        <v>611</v>
      </c>
      <c r="F2435" s="5" t="str">
        <f>VLOOKUP(C2435,'[1]7、重新确认支持的项目列表'!$C:$E,2,FALSE)</f>
        <v>4401960HA2</v>
      </c>
      <c r="G2435" s="5">
        <f>IFERROR(VLOOKUP(C2435,'[2]企业经营情况表（市场监管局）'!R$1:S$23,2,FALSE),0)</f>
        <v>0</v>
      </c>
      <c r="H2435" s="5">
        <f>VLOOKUP(C2435,'[1]7、重新确认支持的项目列表'!$C:$E,3,FALSE)</f>
        <v>72.543099999999995</v>
      </c>
      <c r="I2435" s="13">
        <v>12800</v>
      </c>
      <c r="J2435" s="17">
        <v>10000</v>
      </c>
      <c r="K2435" s="17">
        <v>12800</v>
      </c>
      <c r="L2435" s="23">
        <v>10000</v>
      </c>
    </row>
    <row r="2436" spans="1:12" ht="24">
      <c r="A2436" s="5">
        <v>2432</v>
      </c>
      <c r="B2436" s="6" t="s">
        <v>624</v>
      </c>
      <c r="C2436" s="7" t="s">
        <v>1704</v>
      </c>
      <c r="D2436" s="7" t="s">
        <v>270</v>
      </c>
      <c r="E2436" s="5" t="s">
        <v>611</v>
      </c>
      <c r="F2436" s="5" t="str">
        <f>VLOOKUP(C2436,'[1]7、重新确认支持的项目列表'!$C:$E,2,FALSE)</f>
        <v>4401960HA2</v>
      </c>
      <c r="G2436" s="5">
        <f>IFERROR(VLOOKUP(C2436,'[2]企业经营情况表（市场监管局）'!R$1:S$23,2,FALSE),0)</f>
        <v>0</v>
      </c>
      <c r="H2436" s="5">
        <f>VLOOKUP(C2436,'[1]7、重新确认支持的项目列表'!$C:$E,3,FALSE)</f>
        <v>72.543099999999995</v>
      </c>
      <c r="I2436" s="13">
        <v>12800</v>
      </c>
      <c r="J2436" s="17">
        <v>10000</v>
      </c>
      <c r="K2436" s="17">
        <v>12800</v>
      </c>
      <c r="L2436" s="23">
        <v>10000</v>
      </c>
    </row>
    <row r="2437" spans="1:12" ht="24">
      <c r="A2437" s="5">
        <v>2433</v>
      </c>
      <c r="B2437" s="6" t="s">
        <v>944</v>
      </c>
      <c r="C2437" s="7" t="s">
        <v>1705</v>
      </c>
      <c r="D2437" s="7" t="s">
        <v>270</v>
      </c>
      <c r="E2437" s="5" t="s">
        <v>611</v>
      </c>
      <c r="F2437" s="5" t="str">
        <f>VLOOKUP(C2437,'[1]7、重新确认支持的项目列表'!$C:$E,2,FALSE)</f>
        <v>4401963DRC</v>
      </c>
      <c r="G2437" s="5">
        <f>IFERROR(VLOOKUP(C2437,'[2]企业经营情况表（市场监管局）'!R$1:S$23,2,FALSE),0)</f>
        <v>0</v>
      </c>
      <c r="H2437" s="5">
        <f>VLOOKUP(C2437,'[1]7、重新确认支持的项目列表'!$C:$E,3,FALSE)</f>
        <v>746.62950000000001</v>
      </c>
      <c r="I2437" s="13">
        <v>35800</v>
      </c>
      <c r="J2437" s="17">
        <v>10000</v>
      </c>
      <c r="K2437" s="17">
        <v>32800</v>
      </c>
      <c r="L2437" s="23">
        <v>10000</v>
      </c>
    </row>
    <row r="2438" spans="1:12" ht="24">
      <c r="A2438" s="5">
        <v>2434</v>
      </c>
      <c r="B2438" s="6" t="s">
        <v>663</v>
      </c>
      <c r="C2438" s="7" t="s">
        <v>1705</v>
      </c>
      <c r="D2438" s="7" t="s">
        <v>270</v>
      </c>
      <c r="E2438" s="5" t="s">
        <v>611</v>
      </c>
      <c r="F2438" s="5" t="str">
        <f>VLOOKUP(C2438,'[1]7、重新确认支持的项目列表'!$C:$E,2,FALSE)</f>
        <v>4401963DRC</v>
      </c>
      <c r="G2438" s="5">
        <f>IFERROR(VLOOKUP(C2438,'[2]企业经营情况表（市场监管局）'!R$1:S$23,2,FALSE),0)</f>
        <v>0</v>
      </c>
      <c r="H2438" s="5">
        <f>VLOOKUP(C2438,'[1]7、重新确认支持的项目列表'!$C:$E,3,FALSE)</f>
        <v>746.62950000000001</v>
      </c>
      <c r="I2438" s="13">
        <v>35800</v>
      </c>
      <c r="J2438" s="17">
        <v>10000</v>
      </c>
      <c r="K2438" s="17">
        <v>32800</v>
      </c>
      <c r="L2438" s="23">
        <v>10000</v>
      </c>
    </row>
    <row r="2439" spans="1:12" ht="24">
      <c r="A2439" s="5">
        <v>2435</v>
      </c>
      <c r="B2439" s="6" t="s">
        <v>670</v>
      </c>
      <c r="C2439" s="7" t="s">
        <v>1705</v>
      </c>
      <c r="D2439" s="7" t="s">
        <v>270</v>
      </c>
      <c r="E2439" s="5" t="s">
        <v>611</v>
      </c>
      <c r="F2439" s="5" t="str">
        <f>VLOOKUP(C2439,'[1]7、重新确认支持的项目列表'!$C:$E,2,FALSE)</f>
        <v>4401963DRC</v>
      </c>
      <c r="G2439" s="5">
        <f>IFERROR(VLOOKUP(C2439,'[2]企业经营情况表（市场监管局）'!R$1:S$23,2,FALSE),0)</f>
        <v>0</v>
      </c>
      <c r="H2439" s="5">
        <f>VLOOKUP(C2439,'[1]7、重新确认支持的项目列表'!$C:$E,3,FALSE)</f>
        <v>746.62950000000001</v>
      </c>
      <c r="I2439" s="13">
        <v>35800</v>
      </c>
      <c r="J2439" s="17">
        <v>10000</v>
      </c>
      <c r="K2439" s="17">
        <v>32800</v>
      </c>
      <c r="L2439" s="23">
        <v>10000</v>
      </c>
    </row>
    <row r="2440" spans="1:12" ht="24">
      <c r="A2440" s="5">
        <v>2436</v>
      </c>
      <c r="B2440" s="6" t="s">
        <v>624</v>
      </c>
      <c r="C2440" s="7" t="s">
        <v>1706</v>
      </c>
      <c r="D2440" s="7" t="s">
        <v>270</v>
      </c>
      <c r="E2440" s="5" t="s">
        <v>611</v>
      </c>
      <c r="F2440" s="5" t="str">
        <f>VLOOKUP(C2440,'[1]7、重新确认支持的项目列表'!$C:$E,2,FALSE)</f>
        <v>44019691MC</v>
      </c>
      <c r="G2440" s="5">
        <f>IFERROR(VLOOKUP(C2440,'[2]企业经营情况表（市场监管局）'!R$1:S$23,2,FALSE),0)</f>
        <v>0</v>
      </c>
      <c r="H2440" s="5">
        <f>VLOOKUP(C2440,'[1]7、重新确认支持的项目列表'!$C:$E,3,FALSE)</f>
        <v>0</v>
      </c>
      <c r="I2440" s="13">
        <v>12800</v>
      </c>
      <c r="J2440" s="17">
        <v>10000</v>
      </c>
      <c r="K2440" s="17">
        <v>12800</v>
      </c>
      <c r="L2440" s="23">
        <v>10000</v>
      </c>
    </row>
    <row r="2441" spans="1:12" ht="24">
      <c r="A2441" s="5">
        <v>2437</v>
      </c>
      <c r="B2441" s="6" t="s">
        <v>615</v>
      </c>
      <c r="C2441" s="7" t="s">
        <v>1707</v>
      </c>
      <c r="D2441" s="7" t="s">
        <v>270</v>
      </c>
      <c r="E2441" s="5" t="s">
        <v>611</v>
      </c>
      <c r="F2441" s="5" t="str">
        <f>VLOOKUP(C2441,'[1]7、重新确认支持的项目列表'!$C:$E,2,FALSE)</f>
        <v>4401960GDY</v>
      </c>
      <c r="G2441" s="5">
        <f>IFERROR(VLOOKUP(C2441,'[2]企业经营情况表（市场监管局）'!R$1:S$23,2,FALSE),0)</f>
        <v>0</v>
      </c>
      <c r="H2441" s="5">
        <f>VLOOKUP(C2441,'[1]7、重新确认支持的项目列表'!$C:$E,3,FALSE)</f>
        <v>280.29059999999998</v>
      </c>
      <c r="I2441" s="13">
        <v>12800</v>
      </c>
      <c r="J2441" s="17">
        <v>10000</v>
      </c>
      <c r="K2441" s="17">
        <v>12800</v>
      </c>
      <c r="L2441" s="23">
        <v>10000</v>
      </c>
    </row>
    <row r="2442" spans="1:12" ht="24">
      <c r="A2442" s="5">
        <v>2438</v>
      </c>
      <c r="B2442" s="6" t="s">
        <v>617</v>
      </c>
      <c r="C2442" s="7" t="s">
        <v>1707</v>
      </c>
      <c r="D2442" s="7" t="s">
        <v>270</v>
      </c>
      <c r="E2442" s="5" t="s">
        <v>611</v>
      </c>
      <c r="F2442" s="5" t="str">
        <f>VLOOKUP(C2442,'[1]7、重新确认支持的项目列表'!$C:$E,2,FALSE)</f>
        <v>4401960GDY</v>
      </c>
      <c r="G2442" s="5">
        <f>IFERROR(VLOOKUP(C2442,'[2]企业经营情况表（市场监管局）'!R$1:S$23,2,FALSE),0)</f>
        <v>0</v>
      </c>
      <c r="H2442" s="5">
        <f>VLOOKUP(C2442,'[1]7、重新确认支持的项目列表'!$C:$E,3,FALSE)</f>
        <v>280.29059999999998</v>
      </c>
      <c r="I2442" s="13">
        <v>12800</v>
      </c>
      <c r="J2442" s="17">
        <v>10000</v>
      </c>
      <c r="K2442" s="17">
        <v>12800</v>
      </c>
      <c r="L2442" s="23">
        <v>10000</v>
      </c>
    </row>
    <row r="2443" spans="1:12" ht="24">
      <c r="A2443" s="5">
        <v>2439</v>
      </c>
      <c r="B2443" s="6" t="s">
        <v>624</v>
      </c>
      <c r="C2443" s="7" t="s">
        <v>1707</v>
      </c>
      <c r="D2443" s="7" t="s">
        <v>270</v>
      </c>
      <c r="E2443" s="5" t="s">
        <v>611</v>
      </c>
      <c r="F2443" s="5" t="str">
        <f>VLOOKUP(C2443,'[1]7、重新确认支持的项目列表'!$C:$E,2,FALSE)</f>
        <v>4401960GDY</v>
      </c>
      <c r="G2443" s="5">
        <f>IFERROR(VLOOKUP(C2443,'[2]企业经营情况表（市场监管局）'!R$1:S$23,2,FALSE),0)</f>
        <v>0</v>
      </c>
      <c r="H2443" s="5">
        <f>VLOOKUP(C2443,'[1]7、重新确认支持的项目列表'!$C:$E,3,FALSE)</f>
        <v>280.29059999999998</v>
      </c>
      <c r="I2443" s="13">
        <v>12800</v>
      </c>
      <c r="J2443" s="17">
        <v>10000</v>
      </c>
      <c r="K2443" s="17">
        <v>12800</v>
      </c>
      <c r="L2443" s="23">
        <v>10000</v>
      </c>
    </row>
    <row r="2444" spans="1:12" ht="24">
      <c r="A2444" s="5">
        <v>2440</v>
      </c>
      <c r="B2444" s="6" t="s">
        <v>672</v>
      </c>
      <c r="C2444" s="7" t="s">
        <v>1708</v>
      </c>
      <c r="D2444" s="7" t="s">
        <v>270</v>
      </c>
      <c r="E2444" s="5" t="s">
        <v>611</v>
      </c>
      <c r="F2444" s="5" t="str">
        <f>VLOOKUP(C2444,'[1]7、重新确认支持的项目列表'!$C:$E,2,FALSE)</f>
        <v>4401963AXY</v>
      </c>
      <c r="G2444" s="5">
        <f>IFERROR(VLOOKUP(C2444,'[2]企业经营情况表（市场监管局）'!R$1:S$23,2,FALSE),0)</f>
        <v>0</v>
      </c>
      <c r="H2444" s="5">
        <f>VLOOKUP(C2444,'[1]7、重新确认支持的项目列表'!$C:$E,3,FALSE)</f>
        <v>19222.2209</v>
      </c>
      <c r="I2444" s="13">
        <v>30000</v>
      </c>
      <c r="J2444" s="17">
        <v>10000</v>
      </c>
      <c r="K2444" s="17">
        <v>27000</v>
      </c>
      <c r="L2444" s="23">
        <v>10000</v>
      </c>
    </row>
    <row r="2445" spans="1:12" ht="24">
      <c r="A2445" s="5">
        <v>2441</v>
      </c>
      <c r="B2445" s="6" t="s">
        <v>682</v>
      </c>
      <c r="C2445" s="7" t="s">
        <v>1708</v>
      </c>
      <c r="D2445" s="7" t="s">
        <v>270</v>
      </c>
      <c r="E2445" s="5" t="s">
        <v>611</v>
      </c>
      <c r="F2445" s="5" t="str">
        <f>VLOOKUP(C2445,'[1]7、重新确认支持的项目列表'!$C:$E,2,FALSE)</f>
        <v>4401963AXY</v>
      </c>
      <c r="G2445" s="5">
        <f>IFERROR(VLOOKUP(C2445,'[2]企业经营情况表（市场监管局）'!R$1:S$23,2,FALSE),0)</f>
        <v>0</v>
      </c>
      <c r="H2445" s="5">
        <f>VLOOKUP(C2445,'[1]7、重新确认支持的项目列表'!$C:$E,3,FALSE)</f>
        <v>19222.2209</v>
      </c>
      <c r="I2445" s="13">
        <v>30000</v>
      </c>
      <c r="J2445" s="17">
        <v>10000</v>
      </c>
      <c r="K2445" s="17">
        <v>27000</v>
      </c>
      <c r="L2445" s="23">
        <v>10000</v>
      </c>
    </row>
    <row r="2446" spans="1:12" ht="24">
      <c r="A2446" s="5">
        <v>2442</v>
      </c>
      <c r="B2446" s="6" t="s">
        <v>684</v>
      </c>
      <c r="C2446" s="7" t="s">
        <v>1708</v>
      </c>
      <c r="D2446" s="7" t="s">
        <v>270</v>
      </c>
      <c r="E2446" s="5" t="s">
        <v>611</v>
      </c>
      <c r="F2446" s="5" t="str">
        <f>VLOOKUP(C2446,'[1]7、重新确认支持的项目列表'!$C:$E,2,FALSE)</f>
        <v>4401963AXY</v>
      </c>
      <c r="G2446" s="5">
        <f>IFERROR(VLOOKUP(C2446,'[2]企业经营情况表（市场监管局）'!R$1:S$23,2,FALSE),0)</f>
        <v>0</v>
      </c>
      <c r="H2446" s="5">
        <f>VLOOKUP(C2446,'[1]7、重新确认支持的项目列表'!$C:$E,3,FALSE)</f>
        <v>19222.2209</v>
      </c>
      <c r="I2446" s="13">
        <v>300000</v>
      </c>
      <c r="J2446" s="17">
        <v>10000</v>
      </c>
      <c r="K2446" s="17">
        <v>27000</v>
      </c>
      <c r="L2446" s="23">
        <v>10000</v>
      </c>
    </row>
    <row r="2447" spans="1:12" ht="24">
      <c r="A2447" s="5">
        <v>2443</v>
      </c>
      <c r="B2447" s="6" t="s">
        <v>615</v>
      </c>
      <c r="C2447" s="7" t="s">
        <v>1709</v>
      </c>
      <c r="D2447" s="7" t="s">
        <v>270</v>
      </c>
      <c r="E2447" s="5" t="s">
        <v>611</v>
      </c>
      <c r="F2447" s="5" t="str">
        <f>VLOOKUP(C2447,'[1]7、重新确认支持的项目列表'!$C:$E,2,FALSE)</f>
        <v>4401960FBV</v>
      </c>
      <c r="G2447" s="5">
        <f>IFERROR(VLOOKUP(C2447,'[2]企业经营情况表（市场监管局）'!R$1:S$23,2,FALSE),0)</f>
        <v>0</v>
      </c>
      <c r="H2447" s="29">
        <v>129485.6</v>
      </c>
      <c r="I2447" s="13">
        <v>12800</v>
      </c>
      <c r="J2447" s="17">
        <v>10000</v>
      </c>
      <c r="K2447" s="17">
        <v>12800</v>
      </c>
      <c r="L2447" s="23">
        <v>10000</v>
      </c>
    </row>
    <row r="2448" spans="1:12" ht="24">
      <c r="A2448" s="5">
        <v>2444</v>
      </c>
      <c r="B2448" s="6" t="s">
        <v>954</v>
      </c>
      <c r="C2448" s="7" t="s">
        <v>1710</v>
      </c>
      <c r="D2448" s="7" t="s">
        <v>270</v>
      </c>
      <c r="E2448" s="5" t="s">
        <v>611</v>
      </c>
      <c r="F2448" s="5" t="str">
        <f>VLOOKUP(C2448,'[1]7、重新确认支持的项目列表'!$C:$E,2,FALSE)</f>
        <v>4401960QY3</v>
      </c>
      <c r="G2448" s="5">
        <f>IFERROR(VLOOKUP(C2448,'[2]企业经营情况表（市场监管局）'!R$1:S$23,2,FALSE),0)</f>
        <v>0</v>
      </c>
      <c r="H2448" s="5">
        <f>VLOOKUP(C2448,'[1]7、重新确认支持的项目列表'!$C:$E,3,FALSE)</f>
        <v>0</v>
      </c>
      <c r="I2448" s="13">
        <v>21933</v>
      </c>
      <c r="J2448" s="17">
        <v>10000</v>
      </c>
      <c r="K2448" s="17">
        <v>21933</v>
      </c>
      <c r="L2448" s="23">
        <v>10000</v>
      </c>
    </row>
    <row r="2449" spans="1:12" ht="24">
      <c r="A2449" s="5">
        <v>2445</v>
      </c>
      <c r="B2449" s="6" t="s">
        <v>627</v>
      </c>
      <c r="C2449" s="7" t="s">
        <v>1711</v>
      </c>
      <c r="D2449" s="7" t="s">
        <v>270</v>
      </c>
      <c r="E2449" s="5" t="s">
        <v>611</v>
      </c>
      <c r="F2449" s="5" t="str">
        <f>VLOOKUP(C2449,'[1]7、重新确认支持的项目列表'!$C:$E,2,FALSE)</f>
        <v>4401960PES</v>
      </c>
      <c r="G2449" s="5">
        <f>IFERROR(VLOOKUP(C2449,'[2]企业经营情况表（市场监管局）'!R$1:S$23,2,FALSE),0)</f>
        <v>0</v>
      </c>
      <c r="H2449" s="5">
        <f>VLOOKUP(C2449,'[1]7、重新确认支持的项目列表'!$C:$E,3,FALSE)</f>
        <v>7.4700000000000003E-2</v>
      </c>
      <c r="I2449" s="13">
        <v>12800</v>
      </c>
      <c r="J2449" s="17">
        <v>10000</v>
      </c>
      <c r="K2449" s="17">
        <v>12800</v>
      </c>
      <c r="L2449" s="23">
        <v>10000</v>
      </c>
    </row>
    <row r="2450" spans="1:12" ht="24">
      <c r="A2450" s="5">
        <v>2446</v>
      </c>
      <c r="B2450" s="6" t="s">
        <v>615</v>
      </c>
      <c r="C2450" s="7" t="s">
        <v>1711</v>
      </c>
      <c r="D2450" s="7" t="s">
        <v>270</v>
      </c>
      <c r="E2450" s="5" t="s">
        <v>611</v>
      </c>
      <c r="F2450" s="5" t="str">
        <f>VLOOKUP(C2450,'[1]7、重新确认支持的项目列表'!$C:$E,2,FALSE)</f>
        <v>4401960PES</v>
      </c>
      <c r="G2450" s="5">
        <f>IFERROR(VLOOKUP(C2450,'[2]企业经营情况表（市场监管局）'!R$1:S$23,2,FALSE),0)</f>
        <v>0</v>
      </c>
      <c r="H2450" s="5">
        <f>VLOOKUP(C2450,'[1]7、重新确认支持的项目列表'!$C:$E,3,FALSE)</f>
        <v>7.4700000000000003E-2</v>
      </c>
      <c r="I2450" s="13">
        <v>12800</v>
      </c>
      <c r="J2450" s="17">
        <v>10000</v>
      </c>
      <c r="K2450" s="17">
        <v>12800</v>
      </c>
      <c r="L2450" s="23">
        <v>10000</v>
      </c>
    </row>
    <row r="2451" spans="1:12" ht="24">
      <c r="A2451" s="5">
        <v>2447</v>
      </c>
      <c r="B2451" s="6" t="s">
        <v>648</v>
      </c>
      <c r="C2451" s="7" t="s">
        <v>1712</v>
      </c>
      <c r="D2451" s="7" t="s">
        <v>270</v>
      </c>
      <c r="E2451" s="5" t="s">
        <v>611</v>
      </c>
      <c r="F2451" s="5" t="str">
        <f>VLOOKUP(C2451,'[1]7、重新确认支持的项目列表'!$C:$E,2,FALSE)</f>
        <v>4401960SAD</v>
      </c>
      <c r="G2451" s="5">
        <f>IFERROR(VLOOKUP(C2451,'[2]企业经营情况表（市场监管局）'!R$1:S$23,2,FALSE),0)</f>
        <v>0</v>
      </c>
      <c r="H2451" s="5">
        <f>VLOOKUP(C2451,'[1]7、重新确认支持的项目列表'!$C:$E,3,FALSE)</f>
        <v>0.30249999999999999</v>
      </c>
      <c r="I2451" s="13">
        <v>22000</v>
      </c>
      <c r="J2451" s="17">
        <v>10000</v>
      </c>
      <c r="K2451" s="17">
        <v>22000</v>
      </c>
      <c r="L2451" s="23">
        <v>10000</v>
      </c>
    </row>
    <row r="2452" spans="1:12" ht="24">
      <c r="A2452" s="5">
        <v>2448</v>
      </c>
      <c r="B2452" s="6" t="s">
        <v>609</v>
      </c>
      <c r="C2452" s="7" t="s">
        <v>1712</v>
      </c>
      <c r="D2452" s="7" t="s">
        <v>270</v>
      </c>
      <c r="E2452" s="5" t="s">
        <v>611</v>
      </c>
      <c r="F2452" s="5" t="str">
        <f>VLOOKUP(C2452,'[1]7、重新确认支持的项目列表'!$C:$E,2,FALSE)</f>
        <v>4401960SAD</v>
      </c>
      <c r="G2452" s="5">
        <f>IFERROR(VLOOKUP(C2452,'[2]企业经营情况表（市场监管局）'!R$1:S$23,2,FALSE),0)</f>
        <v>0</v>
      </c>
      <c r="H2452" s="5">
        <f>VLOOKUP(C2452,'[1]7、重新确认支持的项目列表'!$C:$E,3,FALSE)</f>
        <v>0.30249999999999999</v>
      </c>
      <c r="I2452" s="13">
        <v>22000</v>
      </c>
      <c r="J2452" s="17">
        <v>10000</v>
      </c>
      <c r="K2452" s="17">
        <v>22000</v>
      </c>
      <c r="L2452" s="23">
        <v>10000</v>
      </c>
    </row>
    <row r="2453" spans="1:12" ht="24">
      <c r="A2453" s="5">
        <v>2449</v>
      </c>
      <c r="B2453" s="6" t="s">
        <v>615</v>
      </c>
      <c r="C2453" s="7" t="s">
        <v>1713</v>
      </c>
      <c r="D2453" s="7" t="s">
        <v>270</v>
      </c>
      <c r="E2453" s="5" t="s">
        <v>611</v>
      </c>
      <c r="F2453" s="5" t="str">
        <f>VLOOKUP(C2453,'[1]7、重新确认支持的项目列表'!$C:$E,2,FALSE)</f>
        <v>4401960PKG</v>
      </c>
      <c r="G2453" s="5">
        <f>IFERROR(VLOOKUP(C2453,'[2]企业经营情况表（市场监管局）'!R$1:S$23,2,FALSE),0)</f>
        <v>0</v>
      </c>
      <c r="H2453" s="5">
        <f>VLOOKUP(C2453,'[1]7、重新确认支持的项目列表'!$C:$E,3,FALSE)</f>
        <v>0</v>
      </c>
      <c r="I2453" s="13">
        <v>12800</v>
      </c>
      <c r="J2453" s="17">
        <v>10000</v>
      </c>
      <c r="K2453" s="17">
        <v>12800</v>
      </c>
      <c r="L2453" s="23">
        <v>10000</v>
      </c>
    </row>
    <row r="2454" spans="1:12" ht="24">
      <c r="A2454" s="5">
        <v>2450</v>
      </c>
      <c r="B2454" s="6" t="s">
        <v>649</v>
      </c>
      <c r="C2454" s="7" t="s">
        <v>1714</v>
      </c>
      <c r="D2454" s="7" t="s">
        <v>270</v>
      </c>
      <c r="E2454" s="5" t="s">
        <v>611</v>
      </c>
      <c r="F2454" s="5" t="str">
        <f>VLOOKUP(C2454,'[1]7、重新确认支持的项目列表'!$C:$E,2,FALSE)</f>
        <v>无海关代码</v>
      </c>
      <c r="G2454" s="5">
        <f>IFERROR(VLOOKUP(C2454,'[2]企业经营情况表（市场监管局）'!R$1:S$23,2,FALSE),0)</f>
        <v>0</v>
      </c>
      <c r="H2454" s="5">
        <f>VLOOKUP(C2454,'[1]7、重新确认支持的项目列表'!$C:$E,3,FALSE)</f>
        <v>0</v>
      </c>
      <c r="I2454" s="13">
        <v>12800</v>
      </c>
      <c r="J2454" s="17">
        <v>10000</v>
      </c>
      <c r="K2454" s="17">
        <v>12800</v>
      </c>
      <c r="L2454" s="23">
        <v>10000</v>
      </c>
    </row>
    <row r="2455" spans="1:12" ht="24">
      <c r="A2455" s="5">
        <v>2451</v>
      </c>
      <c r="B2455" s="6" t="s">
        <v>615</v>
      </c>
      <c r="C2455" s="7" t="s">
        <v>1715</v>
      </c>
      <c r="D2455" s="7" t="s">
        <v>270</v>
      </c>
      <c r="E2455" s="5" t="s">
        <v>611</v>
      </c>
      <c r="F2455" s="5" t="str">
        <f>VLOOKUP(C2455,'[1]7、重新确认支持的项目列表'!$C:$E,2,FALSE)</f>
        <v>4401960NXR</v>
      </c>
      <c r="G2455" s="5">
        <f>IFERROR(VLOOKUP(C2455,'[2]企业经营情况表（市场监管局）'!R$1:S$23,2,FALSE),0)</f>
        <v>0</v>
      </c>
      <c r="H2455" s="5">
        <f>VLOOKUP(C2455,'[1]7、重新确认支持的项目列表'!$C:$E,3,FALSE)</f>
        <v>65.122900000000001</v>
      </c>
      <c r="I2455" s="13">
        <v>12800</v>
      </c>
      <c r="J2455" s="17">
        <v>10000</v>
      </c>
      <c r="K2455" s="17">
        <v>12800</v>
      </c>
      <c r="L2455" s="23">
        <v>10000</v>
      </c>
    </row>
    <row r="2456" spans="1:12" ht="24">
      <c r="A2456" s="5">
        <v>2452</v>
      </c>
      <c r="B2456" s="6" t="s">
        <v>622</v>
      </c>
      <c r="C2456" s="7" t="s">
        <v>1715</v>
      </c>
      <c r="D2456" s="7" t="s">
        <v>270</v>
      </c>
      <c r="E2456" s="5" t="s">
        <v>611</v>
      </c>
      <c r="F2456" s="5" t="str">
        <f>VLOOKUP(C2456,'[1]7、重新确认支持的项目列表'!$C:$E,2,FALSE)</f>
        <v>4401960NXR</v>
      </c>
      <c r="G2456" s="5">
        <f>IFERROR(VLOOKUP(C2456,'[2]企业经营情况表（市场监管局）'!R$1:S$23,2,FALSE),0)</f>
        <v>0</v>
      </c>
      <c r="H2456" s="5">
        <f>VLOOKUP(C2456,'[1]7、重新确认支持的项目列表'!$C:$E,3,FALSE)</f>
        <v>65.122900000000001</v>
      </c>
      <c r="I2456" s="13">
        <v>12800</v>
      </c>
      <c r="J2456" s="17">
        <v>10000</v>
      </c>
      <c r="K2456" s="17">
        <v>12800</v>
      </c>
      <c r="L2456" s="23">
        <v>10000</v>
      </c>
    </row>
    <row r="2457" spans="1:12" ht="24">
      <c r="A2457" s="5">
        <v>2453</v>
      </c>
      <c r="B2457" s="6" t="s">
        <v>670</v>
      </c>
      <c r="C2457" s="7" t="s">
        <v>1716</v>
      </c>
      <c r="D2457" s="7" t="s">
        <v>270</v>
      </c>
      <c r="E2457" s="5" t="s">
        <v>611</v>
      </c>
      <c r="F2457" s="5">
        <f>VLOOKUP(C2457,'[1]7、重新确认支持的项目列表'!$C:$E,2,FALSE)</f>
        <v>4451965622</v>
      </c>
      <c r="G2457" s="5">
        <f>IFERROR(VLOOKUP(C2457,'[2]企业经营情况表（市场监管局）'!R$1:S$23,2,FALSE),0)</f>
        <v>0</v>
      </c>
      <c r="H2457" s="5">
        <f>VLOOKUP(C2457,'[1]7、重新确认支持的项目列表'!$C:$E,3,FALSE)</f>
        <v>9570.2646999999997</v>
      </c>
      <c r="I2457" s="13">
        <v>33800</v>
      </c>
      <c r="J2457" s="17">
        <v>10000</v>
      </c>
      <c r="K2457" s="17">
        <v>30800</v>
      </c>
      <c r="L2457" s="23">
        <v>10000</v>
      </c>
    </row>
    <row r="2458" spans="1:12" ht="24">
      <c r="A2458" s="5">
        <v>2454</v>
      </c>
      <c r="B2458" s="6" t="s">
        <v>685</v>
      </c>
      <c r="C2458" s="7" t="s">
        <v>1716</v>
      </c>
      <c r="D2458" s="7" t="s">
        <v>270</v>
      </c>
      <c r="E2458" s="5" t="s">
        <v>611</v>
      </c>
      <c r="F2458" s="5">
        <f>VLOOKUP(C2458,'[1]7、重新确认支持的项目列表'!$C:$E,2,FALSE)</f>
        <v>4451965622</v>
      </c>
      <c r="G2458" s="5">
        <f>IFERROR(VLOOKUP(C2458,'[2]企业经营情况表（市场监管局）'!R$1:S$23,2,FALSE),0)</f>
        <v>0</v>
      </c>
      <c r="H2458" s="5">
        <f>VLOOKUP(C2458,'[1]7、重新确认支持的项目列表'!$C:$E,3,FALSE)</f>
        <v>9570.2646999999997</v>
      </c>
      <c r="I2458" s="13">
        <v>33800</v>
      </c>
      <c r="J2458" s="17">
        <v>10000</v>
      </c>
      <c r="K2458" s="17">
        <v>30800</v>
      </c>
      <c r="L2458" s="23">
        <v>10000</v>
      </c>
    </row>
    <row r="2459" spans="1:12" ht="24">
      <c r="A2459" s="5">
        <v>2455</v>
      </c>
      <c r="B2459" s="6" t="s">
        <v>682</v>
      </c>
      <c r="C2459" s="7" t="s">
        <v>1716</v>
      </c>
      <c r="D2459" s="7" t="s">
        <v>270</v>
      </c>
      <c r="E2459" s="5" t="s">
        <v>611</v>
      </c>
      <c r="F2459" s="5">
        <f>VLOOKUP(C2459,'[1]7、重新确认支持的项目列表'!$C:$E,2,FALSE)</f>
        <v>4451965622</v>
      </c>
      <c r="G2459" s="5">
        <f>IFERROR(VLOOKUP(C2459,'[2]企业经营情况表（市场监管局）'!R$1:S$23,2,FALSE),0)</f>
        <v>0</v>
      </c>
      <c r="H2459" s="5">
        <f>VLOOKUP(C2459,'[1]7、重新确认支持的项目列表'!$C:$E,3,FALSE)</f>
        <v>9570.2646999999997</v>
      </c>
      <c r="I2459" s="13">
        <v>30800</v>
      </c>
      <c r="J2459" s="17">
        <v>10000</v>
      </c>
      <c r="K2459" s="17">
        <v>27800</v>
      </c>
      <c r="L2459" s="23">
        <v>10000</v>
      </c>
    </row>
    <row r="2460" spans="1:12" ht="24">
      <c r="A2460" s="5">
        <v>2456</v>
      </c>
      <c r="B2460" s="6" t="s">
        <v>615</v>
      </c>
      <c r="C2460" s="7" t="s">
        <v>1717</v>
      </c>
      <c r="D2460" s="7" t="s">
        <v>270</v>
      </c>
      <c r="E2460" s="5" t="s">
        <v>611</v>
      </c>
      <c r="F2460" s="5">
        <f>VLOOKUP(C2460,'[1]7、重新确认支持的项目列表'!$C:$E,2,FALSE)</f>
        <v>4401943736</v>
      </c>
      <c r="G2460" s="5">
        <f>IFERROR(VLOOKUP(C2460,'[2]企业经营情况表（市场监管局）'!R$1:S$23,2,FALSE),0)</f>
        <v>0</v>
      </c>
      <c r="H2460" s="5">
        <f>VLOOKUP(C2460,'[1]7、重新确认支持的项目列表'!$C:$E,3,FALSE)</f>
        <v>66309.205499999996</v>
      </c>
      <c r="I2460" s="13">
        <v>12800</v>
      </c>
      <c r="J2460" s="17">
        <v>10000</v>
      </c>
      <c r="K2460" s="17">
        <v>12800</v>
      </c>
      <c r="L2460" s="23">
        <v>10000</v>
      </c>
    </row>
    <row r="2461" spans="1:12">
      <c r="A2461" s="5">
        <v>2457</v>
      </c>
      <c r="B2461" s="6" t="s">
        <v>624</v>
      </c>
      <c r="C2461" s="7" t="s">
        <v>1717</v>
      </c>
      <c r="D2461" s="7" t="s">
        <v>270</v>
      </c>
      <c r="E2461" s="5" t="s">
        <v>611</v>
      </c>
      <c r="F2461" s="5">
        <f>VLOOKUP(C2461,'[1]7、重新确认支持的项目列表'!$C:$E,2,FALSE)</f>
        <v>4401943736</v>
      </c>
      <c r="G2461" s="5">
        <f>IFERROR(VLOOKUP(C2461,'[2]企业经营情况表（市场监管局）'!R$1:S$23,2,FALSE),0)</f>
        <v>0</v>
      </c>
      <c r="H2461" s="5">
        <f>VLOOKUP(C2461,'[1]7、重新确认支持的项目列表'!$C:$E,3,FALSE)</f>
        <v>66309.205499999996</v>
      </c>
      <c r="I2461" s="13">
        <v>12800</v>
      </c>
      <c r="J2461" s="17">
        <v>10000</v>
      </c>
      <c r="K2461" s="17">
        <v>12800</v>
      </c>
      <c r="L2461" s="23">
        <v>10000</v>
      </c>
    </row>
    <row r="2462" spans="1:12" ht="24">
      <c r="A2462" s="5">
        <v>2458</v>
      </c>
      <c r="B2462" s="6" t="s">
        <v>672</v>
      </c>
      <c r="C2462" s="7" t="s">
        <v>1718</v>
      </c>
      <c r="D2462" s="7" t="s">
        <v>270</v>
      </c>
      <c r="E2462" s="5" t="s">
        <v>611</v>
      </c>
      <c r="F2462" s="5" t="str">
        <f>VLOOKUP(C2462,'[1]7、重新确认支持的项目列表'!$C:$E,2,FALSE)</f>
        <v>4401963DVX</v>
      </c>
      <c r="G2462" s="5">
        <f>IFERROR(VLOOKUP(C2462,'[2]企业经营情况表（市场监管局）'!R$1:S$23,2,FALSE),0)</f>
        <v>0</v>
      </c>
      <c r="H2462" s="5">
        <f>VLOOKUP(C2462,'[1]7、重新确认支持的项目列表'!$C:$E,3,FALSE)</f>
        <v>13.3954</v>
      </c>
      <c r="I2462" s="13">
        <v>36800</v>
      </c>
      <c r="J2462" s="17">
        <v>10000</v>
      </c>
      <c r="K2462" s="17">
        <v>33800</v>
      </c>
      <c r="L2462" s="23">
        <v>10000</v>
      </c>
    </row>
    <row r="2463" spans="1:12">
      <c r="A2463" s="5">
        <v>2459</v>
      </c>
      <c r="B2463" s="6" t="s">
        <v>785</v>
      </c>
      <c r="C2463" s="7" t="s">
        <v>1719</v>
      </c>
      <c r="D2463" s="7" t="s">
        <v>270</v>
      </c>
      <c r="E2463" s="5" t="s">
        <v>611</v>
      </c>
      <c r="F2463" s="5">
        <f>VLOOKUP(C2463,'[1]7、重新确认支持的项目列表'!$C:$E,2,FALSE)</f>
        <v>4451964223</v>
      </c>
      <c r="G2463" s="5">
        <f>IFERROR(VLOOKUP(C2463,'[2]企业经营情况表（市场监管局）'!R$1:S$23,2,FALSE),0)</f>
        <v>0</v>
      </c>
      <c r="H2463" s="5">
        <f>VLOOKUP(C2463,'[1]7、重新确认支持的项目列表'!$C:$E,3,FALSE)</f>
        <v>234.63</v>
      </c>
      <c r="I2463" s="13">
        <v>12800</v>
      </c>
      <c r="J2463" s="17">
        <v>10000</v>
      </c>
      <c r="K2463" s="17">
        <v>12800</v>
      </c>
      <c r="L2463" s="23">
        <v>10000</v>
      </c>
    </row>
    <row r="2464" spans="1:12">
      <c r="A2464" s="5">
        <v>2460</v>
      </c>
      <c r="B2464" s="6" t="s">
        <v>658</v>
      </c>
      <c r="C2464" s="7" t="s">
        <v>1719</v>
      </c>
      <c r="D2464" s="7" t="s">
        <v>270</v>
      </c>
      <c r="E2464" s="5" t="s">
        <v>611</v>
      </c>
      <c r="F2464" s="5">
        <f>VLOOKUP(C2464,'[1]7、重新确认支持的项目列表'!$C:$E,2,FALSE)</f>
        <v>4451964223</v>
      </c>
      <c r="G2464" s="5">
        <f>IFERROR(VLOOKUP(C2464,'[2]企业经营情况表（市场监管局）'!R$1:S$23,2,FALSE),0)</f>
        <v>0</v>
      </c>
      <c r="H2464" s="5">
        <f>VLOOKUP(C2464,'[1]7、重新确认支持的项目列表'!$C:$E,3,FALSE)</f>
        <v>234.63</v>
      </c>
      <c r="I2464" s="13">
        <v>12800</v>
      </c>
      <c r="J2464" s="17">
        <v>10000</v>
      </c>
      <c r="K2464" s="17">
        <v>12800</v>
      </c>
      <c r="L2464" s="23">
        <v>10000</v>
      </c>
    </row>
    <row r="2465" spans="1:12">
      <c r="A2465" s="5">
        <v>2461</v>
      </c>
      <c r="B2465" s="6" t="s">
        <v>622</v>
      </c>
      <c r="C2465" s="7" t="s">
        <v>1719</v>
      </c>
      <c r="D2465" s="7" t="s">
        <v>270</v>
      </c>
      <c r="E2465" s="5" t="s">
        <v>611</v>
      </c>
      <c r="F2465" s="5">
        <f>VLOOKUP(C2465,'[1]7、重新确认支持的项目列表'!$C:$E,2,FALSE)</f>
        <v>4451964223</v>
      </c>
      <c r="G2465" s="5">
        <f>IFERROR(VLOOKUP(C2465,'[2]企业经营情况表（市场监管局）'!R$1:S$23,2,FALSE),0)</f>
        <v>0</v>
      </c>
      <c r="H2465" s="5">
        <f>VLOOKUP(C2465,'[1]7、重新确认支持的项目列表'!$C:$E,3,FALSE)</f>
        <v>234.63</v>
      </c>
      <c r="I2465" s="13">
        <v>12800</v>
      </c>
      <c r="J2465" s="17">
        <v>10000</v>
      </c>
      <c r="K2465" s="17">
        <v>12800</v>
      </c>
      <c r="L2465" s="23">
        <v>10000</v>
      </c>
    </row>
    <row r="2466" spans="1:12" ht="24">
      <c r="A2466" s="5">
        <v>2462</v>
      </c>
      <c r="B2466" s="6" t="s">
        <v>624</v>
      </c>
      <c r="C2466" s="7" t="s">
        <v>1720</v>
      </c>
      <c r="D2466" s="7" t="s">
        <v>270</v>
      </c>
      <c r="E2466" s="5" t="s">
        <v>611</v>
      </c>
      <c r="F2466" s="5" t="str">
        <f>VLOOKUP(C2466,'[1]7、重新确认支持的项目列表'!$C:$E,2,FALSE)</f>
        <v>4401963E7D</v>
      </c>
      <c r="G2466" s="5">
        <f>IFERROR(VLOOKUP(C2466,'[2]企业经营情况表（市场监管局）'!R$1:S$23,2,FALSE),0)</f>
        <v>0</v>
      </c>
      <c r="H2466" s="5">
        <f>VLOOKUP(C2466,'[1]7、重新确认支持的项目列表'!$C:$E,3,FALSE)</f>
        <v>350.30779999999999</v>
      </c>
      <c r="I2466" s="13">
        <v>12800</v>
      </c>
      <c r="J2466" s="17">
        <v>10000</v>
      </c>
      <c r="K2466" s="17">
        <v>12800</v>
      </c>
      <c r="L2466" s="23">
        <v>10000</v>
      </c>
    </row>
    <row r="2467" spans="1:12" ht="24">
      <c r="A2467" s="5">
        <v>2463</v>
      </c>
      <c r="B2467" s="6" t="s">
        <v>649</v>
      </c>
      <c r="C2467" s="7" t="s">
        <v>1720</v>
      </c>
      <c r="D2467" s="7" t="s">
        <v>270</v>
      </c>
      <c r="E2467" s="5" t="s">
        <v>611</v>
      </c>
      <c r="F2467" s="5" t="str">
        <f>VLOOKUP(C2467,'[1]7、重新确认支持的项目列表'!$C:$E,2,FALSE)</f>
        <v>4401963E7D</v>
      </c>
      <c r="G2467" s="5">
        <f>IFERROR(VLOOKUP(C2467,'[2]企业经营情况表（市场监管局）'!R$1:S$23,2,FALSE),0)</f>
        <v>0</v>
      </c>
      <c r="H2467" s="5">
        <f>VLOOKUP(C2467,'[1]7、重新确认支持的项目列表'!$C:$E,3,FALSE)</f>
        <v>350.30779999999999</v>
      </c>
      <c r="I2467" s="13">
        <v>12800</v>
      </c>
      <c r="J2467" s="17">
        <v>10000</v>
      </c>
      <c r="K2467" s="17">
        <v>12800</v>
      </c>
      <c r="L2467" s="23">
        <v>10000</v>
      </c>
    </row>
    <row r="2468" spans="1:12" ht="24">
      <c r="A2468" s="5">
        <v>2464</v>
      </c>
      <c r="B2468" s="6" t="s">
        <v>1721</v>
      </c>
      <c r="C2468" s="7" t="s">
        <v>1722</v>
      </c>
      <c r="D2468" s="7" t="s">
        <v>270</v>
      </c>
      <c r="E2468" s="5" t="s">
        <v>611</v>
      </c>
      <c r="F2468" s="5" t="str">
        <f>VLOOKUP(C2468,'[1]7、重新确认支持的项目列表'!$C:$E,2,FALSE)</f>
        <v>4401963D6A</v>
      </c>
      <c r="G2468" s="5">
        <f>IFERROR(VLOOKUP(C2468,'[2]企业经营情况表（市场监管局）'!R$1:S$23,2,FALSE),0)</f>
        <v>0</v>
      </c>
      <c r="H2468" s="5">
        <f>VLOOKUP(C2468,'[1]7、重新确认支持的项目列表'!$C:$E,3,FALSE)</f>
        <v>63.325600000000001</v>
      </c>
      <c r="I2468" s="13">
        <v>13800</v>
      </c>
      <c r="J2468" s="17">
        <v>10000</v>
      </c>
      <c r="K2468" s="17">
        <v>13800</v>
      </c>
      <c r="L2468" s="23">
        <v>10000</v>
      </c>
    </row>
    <row r="2469" spans="1:12" ht="24">
      <c r="A2469" s="5">
        <v>2465</v>
      </c>
      <c r="B2469" s="6" t="s">
        <v>629</v>
      </c>
      <c r="C2469" s="7" t="s">
        <v>1722</v>
      </c>
      <c r="D2469" s="7" t="s">
        <v>270</v>
      </c>
      <c r="E2469" s="5" t="s">
        <v>611</v>
      </c>
      <c r="F2469" s="5" t="str">
        <f>VLOOKUP(C2469,'[1]7、重新确认支持的项目列表'!$C:$E,2,FALSE)</f>
        <v>4401963D6A</v>
      </c>
      <c r="G2469" s="5">
        <f>IFERROR(VLOOKUP(C2469,'[2]企业经营情况表（市场监管局）'!R$1:S$23,2,FALSE),0)</f>
        <v>0</v>
      </c>
      <c r="H2469" s="5">
        <f>VLOOKUP(C2469,'[1]7、重新确认支持的项目列表'!$C:$E,3,FALSE)</f>
        <v>63.325600000000001</v>
      </c>
      <c r="I2469" s="13">
        <v>13800</v>
      </c>
      <c r="J2469" s="17">
        <v>10000</v>
      </c>
      <c r="K2469" s="17">
        <v>13800</v>
      </c>
      <c r="L2469" s="23">
        <v>10000</v>
      </c>
    </row>
    <row r="2470" spans="1:12" ht="24">
      <c r="A2470" s="5">
        <v>2466</v>
      </c>
      <c r="B2470" s="6" t="s">
        <v>670</v>
      </c>
      <c r="C2470" s="7" t="s">
        <v>1723</v>
      </c>
      <c r="D2470" s="7" t="s">
        <v>270</v>
      </c>
      <c r="E2470" s="5" t="s">
        <v>611</v>
      </c>
      <c r="F2470" s="5" t="str">
        <f>VLOOKUP(C2470,'[1]7、重新确认支持的项目列表'!$C:$E,2,FALSE)</f>
        <v>4401960AXT</v>
      </c>
      <c r="G2470" s="5">
        <f>IFERROR(VLOOKUP(C2470,'[2]企业经营情况表（市场监管局）'!R$1:S$23,2,FALSE),0)</f>
        <v>0</v>
      </c>
      <c r="H2470" s="5">
        <f>VLOOKUP(C2470,'[1]7、重新确认支持的项目列表'!$C:$E,3,FALSE)</f>
        <v>7.1499999999999994E-2</v>
      </c>
      <c r="I2470" s="13">
        <v>33800</v>
      </c>
      <c r="J2470" s="17">
        <v>10000</v>
      </c>
      <c r="K2470" s="17">
        <v>30800</v>
      </c>
      <c r="L2470" s="23">
        <v>10000</v>
      </c>
    </row>
    <row r="2471" spans="1:12" ht="24">
      <c r="A2471" s="5">
        <v>2467</v>
      </c>
      <c r="B2471" s="6" t="s">
        <v>624</v>
      </c>
      <c r="C2471" s="7" t="s">
        <v>1724</v>
      </c>
      <c r="D2471" s="7" t="s">
        <v>270</v>
      </c>
      <c r="E2471" s="5" t="s">
        <v>611</v>
      </c>
      <c r="F2471" s="5" t="str">
        <f>VLOOKUP(C2471,'[1]7、重新确认支持的项目列表'!$C:$E,2,FALSE)</f>
        <v>4401963DSQ</v>
      </c>
      <c r="G2471" s="5">
        <f>IFERROR(VLOOKUP(C2471,'[2]企业经营情况表（市场监管局）'!R$1:S$23,2,FALSE),0)</f>
        <v>0</v>
      </c>
      <c r="H2471" s="5">
        <f>VLOOKUP(C2471,'[1]7、重新确认支持的项目列表'!$C:$E,3,FALSE)</f>
        <v>12320.388000000001</v>
      </c>
      <c r="I2471" s="13">
        <v>12800</v>
      </c>
      <c r="J2471" s="17">
        <v>10000</v>
      </c>
      <c r="K2471" s="17">
        <v>12800</v>
      </c>
      <c r="L2471" s="23">
        <v>10000</v>
      </c>
    </row>
    <row r="2472" spans="1:12" ht="24">
      <c r="A2472" s="5">
        <v>2468</v>
      </c>
      <c r="B2472" s="6" t="s">
        <v>649</v>
      </c>
      <c r="C2472" s="7" t="s">
        <v>1724</v>
      </c>
      <c r="D2472" s="7" t="s">
        <v>270</v>
      </c>
      <c r="E2472" s="5" t="s">
        <v>611</v>
      </c>
      <c r="F2472" s="5" t="str">
        <f>VLOOKUP(C2472,'[1]7、重新确认支持的项目列表'!$C:$E,2,FALSE)</f>
        <v>4401963DSQ</v>
      </c>
      <c r="G2472" s="5">
        <f>IFERROR(VLOOKUP(C2472,'[2]企业经营情况表（市场监管局）'!R$1:S$23,2,FALSE),0)</f>
        <v>0</v>
      </c>
      <c r="H2472" s="5">
        <f>VLOOKUP(C2472,'[1]7、重新确认支持的项目列表'!$C:$E,3,FALSE)</f>
        <v>12320.388000000001</v>
      </c>
      <c r="I2472" s="13">
        <v>12800</v>
      </c>
      <c r="J2472" s="17">
        <v>10000</v>
      </c>
      <c r="K2472" s="17">
        <v>12800</v>
      </c>
      <c r="L2472" s="23">
        <v>10000</v>
      </c>
    </row>
    <row r="2473" spans="1:12" ht="24">
      <c r="A2473" s="5">
        <v>2469</v>
      </c>
      <c r="B2473" s="6" t="s">
        <v>618</v>
      </c>
      <c r="C2473" s="7" t="s">
        <v>1725</v>
      </c>
      <c r="D2473" s="7" t="s">
        <v>270</v>
      </c>
      <c r="E2473" s="5" t="s">
        <v>611</v>
      </c>
      <c r="F2473" s="5" t="str">
        <f>VLOOKUP(C2473,'[1]7、重新确认支持的项目列表'!$C:$E,2,FALSE)</f>
        <v>4401963KSH</v>
      </c>
      <c r="G2473" s="5">
        <f>IFERROR(VLOOKUP(C2473,'[2]企业经营情况表（市场监管局）'!R$1:S$23,2,FALSE),0)</f>
        <v>0</v>
      </c>
      <c r="H2473" s="5">
        <f>VLOOKUP(C2473,'[1]7、重新确认支持的项目列表'!$C:$E,3,FALSE)</f>
        <v>377.16300000000001</v>
      </c>
      <c r="I2473" s="13">
        <v>12800</v>
      </c>
      <c r="J2473" s="17">
        <v>10000</v>
      </c>
      <c r="K2473" s="17">
        <v>12800</v>
      </c>
      <c r="L2473" s="23">
        <v>10000</v>
      </c>
    </row>
    <row r="2474" spans="1:12" ht="24">
      <c r="A2474" s="5">
        <v>2470</v>
      </c>
      <c r="B2474" s="6" t="s">
        <v>624</v>
      </c>
      <c r="C2474" s="7" t="s">
        <v>1726</v>
      </c>
      <c r="D2474" s="7" t="s">
        <v>270</v>
      </c>
      <c r="E2474" s="5" t="s">
        <v>611</v>
      </c>
      <c r="F2474" s="5" t="str">
        <f>VLOOKUP(C2474,'[1]7、重新确认支持的项目列表'!$C:$E,2,FALSE)</f>
        <v>4401963EHJ</v>
      </c>
      <c r="G2474" s="5">
        <f>IFERROR(VLOOKUP(C2474,'[2]企业经营情况表（市场监管局）'!R$1:S$23,2,FALSE),0)</f>
        <v>0</v>
      </c>
      <c r="H2474" s="5">
        <f>VLOOKUP(C2474,'[1]7、重新确认支持的项目列表'!$C:$E,3,FALSE)</f>
        <v>549.07550000000003</v>
      </c>
      <c r="I2474" s="13">
        <v>12800</v>
      </c>
      <c r="J2474" s="17">
        <v>10000</v>
      </c>
      <c r="K2474" s="17">
        <v>12800</v>
      </c>
      <c r="L2474" s="23">
        <v>10000</v>
      </c>
    </row>
    <row r="2475" spans="1:12" ht="24">
      <c r="A2475" s="5">
        <v>2471</v>
      </c>
      <c r="B2475" s="6" t="s">
        <v>649</v>
      </c>
      <c r="C2475" s="7" t="s">
        <v>1726</v>
      </c>
      <c r="D2475" s="7" t="s">
        <v>270</v>
      </c>
      <c r="E2475" s="5" t="s">
        <v>611</v>
      </c>
      <c r="F2475" s="5" t="str">
        <f>VLOOKUP(C2475,'[1]7、重新确认支持的项目列表'!$C:$E,2,FALSE)</f>
        <v>4401963EHJ</v>
      </c>
      <c r="G2475" s="5">
        <f>IFERROR(VLOOKUP(C2475,'[2]企业经营情况表（市场监管局）'!R$1:S$23,2,FALSE),0)</f>
        <v>0</v>
      </c>
      <c r="H2475" s="5">
        <f>VLOOKUP(C2475,'[1]7、重新确认支持的项目列表'!$C:$E,3,FALSE)</f>
        <v>549.07550000000003</v>
      </c>
      <c r="I2475" s="13">
        <v>12800</v>
      </c>
      <c r="J2475" s="17">
        <v>10000</v>
      </c>
      <c r="K2475" s="17">
        <v>12800</v>
      </c>
      <c r="L2475" s="23">
        <v>10000</v>
      </c>
    </row>
    <row r="2476" spans="1:12" ht="24">
      <c r="A2476" s="5">
        <v>2472</v>
      </c>
      <c r="B2476" s="6" t="s">
        <v>624</v>
      </c>
      <c r="C2476" s="7" t="s">
        <v>313</v>
      </c>
      <c r="D2476" s="7" t="s">
        <v>270</v>
      </c>
      <c r="E2476" s="5" t="s">
        <v>611</v>
      </c>
      <c r="F2476" s="5" t="str">
        <f>VLOOKUP(C2476,'[1]7、重新确认支持的项目列表'!$C:$E,2,FALSE)</f>
        <v>4401963C6Y</v>
      </c>
      <c r="G2476" s="5">
        <f>IFERROR(VLOOKUP(C2476,'[2]企业经营情况表（市场监管局）'!R$1:S$23,2,FALSE),0)</f>
        <v>0</v>
      </c>
      <c r="H2476" s="5">
        <f>VLOOKUP(C2476,'[1]7、重新确认支持的项目列表'!$C:$E,3,FALSE)</f>
        <v>108.7953</v>
      </c>
      <c r="I2476" s="13">
        <v>12800</v>
      </c>
      <c r="J2476" s="17">
        <v>10000</v>
      </c>
      <c r="K2476" s="17">
        <v>12800</v>
      </c>
      <c r="L2476" s="23">
        <v>10000</v>
      </c>
    </row>
    <row r="2477" spans="1:12" ht="24">
      <c r="A2477" s="5">
        <v>2473</v>
      </c>
      <c r="B2477" s="6" t="s">
        <v>655</v>
      </c>
      <c r="C2477" s="7" t="s">
        <v>313</v>
      </c>
      <c r="D2477" s="7" t="s">
        <v>270</v>
      </c>
      <c r="E2477" s="5" t="s">
        <v>611</v>
      </c>
      <c r="F2477" s="5" t="str">
        <f>VLOOKUP(C2477,'[1]7、重新确认支持的项目列表'!$C:$E,2,FALSE)</f>
        <v>4401963C6Y</v>
      </c>
      <c r="G2477" s="5">
        <f>IFERROR(VLOOKUP(C2477,'[2]企业经营情况表（市场监管局）'!R$1:S$23,2,FALSE),0)</f>
        <v>0</v>
      </c>
      <c r="H2477" s="5">
        <f>VLOOKUP(C2477,'[1]7、重新确认支持的项目列表'!$C:$E,3,FALSE)</f>
        <v>108.7953</v>
      </c>
      <c r="I2477" s="13">
        <v>12800</v>
      </c>
      <c r="J2477" s="17">
        <v>10000</v>
      </c>
      <c r="K2477" s="17">
        <v>12800</v>
      </c>
      <c r="L2477" s="23">
        <v>10000</v>
      </c>
    </row>
    <row r="2478" spans="1:12" ht="24">
      <c r="A2478" s="5">
        <v>2474</v>
      </c>
      <c r="B2478" s="6" t="s">
        <v>649</v>
      </c>
      <c r="C2478" s="7" t="s">
        <v>313</v>
      </c>
      <c r="D2478" s="7" t="s">
        <v>270</v>
      </c>
      <c r="E2478" s="5" t="s">
        <v>611</v>
      </c>
      <c r="F2478" s="5" t="str">
        <f>VLOOKUP(C2478,'[1]7、重新确认支持的项目列表'!$C:$E,2,FALSE)</f>
        <v>4401963C6Y</v>
      </c>
      <c r="G2478" s="5">
        <f>IFERROR(VLOOKUP(C2478,'[2]企业经营情况表（市场监管局）'!R$1:S$23,2,FALSE),0)</f>
        <v>0</v>
      </c>
      <c r="H2478" s="5">
        <f>VLOOKUP(C2478,'[1]7、重新确认支持的项目列表'!$C:$E,3,FALSE)</f>
        <v>108.7953</v>
      </c>
      <c r="I2478" s="13">
        <v>12800</v>
      </c>
      <c r="J2478" s="17">
        <v>10000</v>
      </c>
      <c r="K2478" s="17">
        <v>12800</v>
      </c>
      <c r="L2478" s="23">
        <v>10000</v>
      </c>
    </row>
    <row r="2479" spans="1:12" ht="24">
      <c r="A2479" s="5">
        <v>2475</v>
      </c>
      <c r="B2479" s="6" t="s">
        <v>624</v>
      </c>
      <c r="C2479" s="7" t="s">
        <v>1727</v>
      </c>
      <c r="D2479" s="7" t="s">
        <v>270</v>
      </c>
      <c r="E2479" s="5" t="s">
        <v>611</v>
      </c>
      <c r="F2479" s="5" t="str">
        <f>VLOOKUP(C2479,'[1]7、重新确认支持的项目列表'!$C:$E,2,FALSE)</f>
        <v>4401963GMX</v>
      </c>
      <c r="G2479" s="5">
        <f>IFERROR(VLOOKUP(C2479,'[2]企业经营情况表（市场监管局）'!R$1:S$23,2,FALSE),0)</f>
        <v>0</v>
      </c>
      <c r="H2479" s="5">
        <f>VLOOKUP(C2479,'[1]7、重新确认支持的项目列表'!$C:$E,3,FALSE)</f>
        <v>0.02</v>
      </c>
      <c r="I2479" s="13">
        <v>12800</v>
      </c>
      <c r="J2479" s="17">
        <v>10000</v>
      </c>
      <c r="K2479" s="17">
        <v>12800</v>
      </c>
      <c r="L2479" s="23">
        <v>10000</v>
      </c>
    </row>
    <row r="2480" spans="1:12" ht="24">
      <c r="A2480" s="5">
        <v>2476</v>
      </c>
      <c r="B2480" s="6" t="s">
        <v>649</v>
      </c>
      <c r="C2480" s="7" t="s">
        <v>1727</v>
      </c>
      <c r="D2480" s="7" t="s">
        <v>270</v>
      </c>
      <c r="E2480" s="5" t="s">
        <v>611</v>
      </c>
      <c r="F2480" s="5" t="str">
        <f>VLOOKUP(C2480,'[1]7、重新确认支持的项目列表'!$C:$E,2,FALSE)</f>
        <v>4401963GMX</v>
      </c>
      <c r="G2480" s="5">
        <f>IFERROR(VLOOKUP(C2480,'[2]企业经营情况表（市场监管局）'!R$1:S$23,2,FALSE),0)</f>
        <v>0</v>
      </c>
      <c r="H2480" s="5">
        <f>VLOOKUP(C2480,'[1]7、重新确认支持的项目列表'!$C:$E,3,FALSE)</f>
        <v>0.02</v>
      </c>
      <c r="I2480" s="13">
        <v>12800</v>
      </c>
      <c r="J2480" s="17">
        <v>10000</v>
      </c>
      <c r="K2480" s="17">
        <v>12800</v>
      </c>
      <c r="L2480" s="23">
        <v>10000</v>
      </c>
    </row>
    <row r="2481" spans="1:12" ht="24">
      <c r="A2481" s="5">
        <v>2477</v>
      </c>
      <c r="B2481" s="6" t="s">
        <v>655</v>
      </c>
      <c r="C2481" s="7" t="s">
        <v>1728</v>
      </c>
      <c r="D2481" s="7" t="s">
        <v>270</v>
      </c>
      <c r="E2481" s="5" t="s">
        <v>611</v>
      </c>
      <c r="F2481" s="5" t="str">
        <f>VLOOKUP(C2481,'[1]7、重新确认支持的项目列表'!$C:$E,2,FALSE)</f>
        <v>4401963L07</v>
      </c>
      <c r="G2481" s="5">
        <f>IFERROR(VLOOKUP(C2481,'[2]企业经营情况表（市场监管局）'!R$1:S$23,2,FALSE),0)</f>
        <v>0</v>
      </c>
      <c r="H2481" s="5">
        <f>VLOOKUP(C2481,'[1]7、重新确认支持的项目列表'!$C:$E,3,FALSE)</f>
        <v>86.969899999999996</v>
      </c>
      <c r="I2481" s="13">
        <v>12800</v>
      </c>
      <c r="J2481" s="17">
        <v>10000</v>
      </c>
      <c r="K2481" s="17">
        <v>12800</v>
      </c>
      <c r="L2481" s="23">
        <v>10000</v>
      </c>
    </row>
    <row r="2482" spans="1:12" ht="24">
      <c r="A2482" s="5">
        <v>2478</v>
      </c>
      <c r="B2482" s="6" t="s">
        <v>632</v>
      </c>
      <c r="C2482" s="7" t="s">
        <v>1729</v>
      </c>
      <c r="D2482" s="7" t="s">
        <v>270</v>
      </c>
      <c r="E2482" s="5" t="s">
        <v>611</v>
      </c>
      <c r="F2482" s="5" t="str">
        <f>VLOOKUP(C2482,'[1]7、重新确认支持的项目列表'!$C:$E,2,FALSE)</f>
        <v>4401963JS0</v>
      </c>
      <c r="G2482" s="5">
        <f>IFERROR(VLOOKUP(C2482,'[2]企业经营情况表（市场监管局）'!R$1:S$23,2,FALSE),0)</f>
        <v>0</v>
      </c>
      <c r="H2482" s="5">
        <f>VLOOKUP(C2482,'[1]7、重新确认支持的项目列表'!$C:$E,3,FALSE)</f>
        <v>0</v>
      </c>
      <c r="I2482" s="13">
        <v>12800</v>
      </c>
      <c r="J2482" s="17">
        <v>10000</v>
      </c>
      <c r="K2482" s="17">
        <v>12800</v>
      </c>
      <c r="L2482" s="23">
        <v>10000</v>
      </c>
    </row>
    <row r="2483" spans="1:12" ht="24">
      <c r="A2483" s="5">
        <v>2479</v>
      </c>
      <c r="B2483" s="6" t="s">
        <v>615</v>
      </c>
      <c r="C2483" s="7" t="s">
        <v>1730</v>
      </c>
      <c r="D2483" s="7" t="s">
        <v>270</v>
      </c>
      <c r="E2483" s="5" t="s">
        <v>611</v>
      </c>
      <c r="F2483" s="5" t="str">
        <f>VLOOKUP(C2483,'[1]7、重新确认支持的项目列表'!$C:$E,2,FALSE)</f>
        <v>无海关代码</v>
      </c>
      <c r="G2483" s="5">
        <f>IFERROR(VLOOKUP(C2483,'[2]企业经营情况表（市场监管局）'!R$1:S$23,2,FALSE),0)</f>
        <v>0</v>
      </c>
      <c r="H2483" s="5">
        <f>VLOOKUP(C2483,'[1]7、重新确认支持的项目列表'!$C:$E,3,FALSE)</f>
        <v>0</v>
      </c>
      <c r="I2483" s="13">
        <v>12800</v>
      </c>
      <c r="J2483" s="17">
        <v>10000</v>
      </c>
      <c r="K2483" s="17">
        <v>12800</v>
      </c>
      <c r="L2483" s="23">
        <v>10000</v>
      </c>
    </row>
    <row r="2484" spans="1:12" ht="24">
      <c r="A2484" s="5">
        <v>2480</v>
      </c>
      <c r="B2484" s="6" t="s">
        <v>624</v>
      </c>
      <c r="C2484" s="7" t="s">
        <v>1731</v>
      </c>
      <c r="D2484" s="7" t="s">
        <v>270</v>
      </c>
      <c r="E2484" s="5" t="s">
        <v>611</v>
      </c>
      <c r="F2484" s="5" t="str">
        <f>VLOOKUP(C2484,'[1]7、重新确认支持的项目列表'!$C:$E,2,FALSE)</f>
        <v>44019690RN</v>
      </c>
      <c r="G2484" s="5">
        <f>IFERROR(VLOOKUP(C2484,'[2]企业经营情况表（市场监管局）'!R$1:S$23,2,FALSE),0)</f>
        <v>0</v>
      </c>
      <c r="H2484" s="5">
        <f>VLOOKUP(C2484,'[1]7、重新确认支持的项目列表'!$C:$E,3,FALSE)</f>
        <v>7508.8467000000001</v>
      </c>
      <c r="I2484" s="13">
        <v>12800</v>
      </c>
      <c r="J2484" s="17">
        <v>10000</v>
      </c>
      <c r="K2484" s="17">
        <v>12800</v>
      </c>
      <c r="L2484" s="23">
        <v>10000</v>
      </c>
    </row>
    <row r="2485" spans="1:12" ht="24">
      <c r="A2485" s="5">
        <v>2481</v>
      </c>
      <c r="B2485" s="6" t="s">
        <v>649</v>
      </c>
      <c r="C2485" s="7" t="s">
        <v>1731</v>
      </c>
      <c r="D2485" s="7" t="s">
        <v>270</v>
      </c>
      <c r="E2485" s="5" t="s">
        <v>611</v>
      </c>
      <c r="F2485" s="5" t="str">
        <f>VLOOKUP(C2485,'[1]7、重新确认支持的项目列表'!$C:$E,2,FALSE)</f>
        <v>44019690RN</v>
      </c>
      <c r="G2485" s="5">
        <f>IFERROR(VLOOKUP(C2485,'[2]企业经营情况表（市场监管局）'!R$1:S$23,2,FALSE),0)</f>
        <v>0</v>
      </c>
      <c r="H2485" s="5">
        <f>VLOOKUP(C2485,'[1]7、重新确认支持的项目列表'!$C:$E,3,FALSE)</f>
        <v>7508.8467000000001</v>
      </c>
      <c r="I2485" s="13">
        <v>12800</v>
      </c>
      <c r="J2485" s="17">
        <v>10000</v>
      </c>
      <c r="K2485" s="17">
        <v>12800</v>
      </c>
      <c r="L2485" s="23">
        <v>10000</v>
      </c>
    </row>
    <row r="2486" spans="1:12" ht="24">
      <c r="A2486" s="5">
        <v>2482</v>
      </c>
      <c r="B2486" s="6" t="s">
        <v>649</v>
      </c>
      <c r="C2486" s="7" t="s">
        <v>1732</v>
      </c>
      <c r="D2486" s="7" t="s">
        <v>270</v>
      </c>
      <c r="E2486" s="5" t="s">
        <v>611</v>
      </c>
      <c r="F2486" s="5" t="str">
        <f>VLOOKUP(C2486,'[1]7、重新确认支持的项目列表'!$C:$E,2,FALSE)</f>
        <v>无海关代码</v>
      </c>
      <c r="G2486" s="5">
        <f>IFERROR(VLOOKUP(C2486,'[2]企业经营情况表（市场监管局）'!R$1:S$23,2,FALSE),0)</f>
        <v>0</v>
      </c>
      <c r="H2486" s="5">
        <f>VLOOKUP(C2486,'[1]7、重新确认支持的项目列表'!$C:$E,3,FALSE)</f>
        <v>0</v>
      </c>
      <c r="I2486" s="13">
        <v>12800</v>
      </c>
      <c r="J2486" s="17">
        <v>10000</v>
      </c>
      <c r="K2486" s="17">
        <v>12800</v>
      </c>
      <c r="L2486" s="23">
        <v>10000</v>
      </c>
    </row>
    <row r="2487" spans="1:12" ht="24">
      <c r="A2487" s="5">
        <v>2483</v>
      </c>
      <c r="B2487" s="6" t="s">
        <v>615</v>
      </c>
      <c r="C2487" s="7" t="s">
        <v>1733</v>
      </c>
      <c r="D2487" s="7" t="s">
        <v>270</v>
      </c>
      <c r="E2487" s="5" t="s">
        <v>611</v>
      </c>
      <c r="F2487" s="5" t="str">
        <f>VLOOKUP(C2487,'[1]7、重新确认支持的项目列表'!$C:$E,2,FALSE)</f>
        <v>4401963CTE</v>
      </c>
      <c r="G2487" s="5">
        <f>IFERROR(VLOOKUP(C2487,'[2]企业经营情况表（市场监管局）'!R$1:S$23,2,FALSE),0)</f>
        <v>0</v>
      </c>
      <c r="H2487" s="5">
        <f>VLOOKUP(C2487,'[1]7、重新确认支持的项目列表'!$C:$E,3,FALSE)</f>
        <v>0.75990000000000002</v>
      </c>
      <c r="I2487" s="13">
        <v>12800</v>
      </c>
      <c r="J2487" s="17">
        <v>10000</v>
      </c>
      <c r="K2487" s="17">
        <v>12800</v>
      </c>
      <c r="L2487" s="23">
        <v>10000</v>
      </c>
    </row>
    <row r="2488" spans="1:12" ht="24">
      <c r="A2488" s="5">
        <v>2484</v>
      </c>
      <c r="B2488" s="6" t="s">
        <v>624</v>
      </c>
      <c r="C2488" s="7" t="s">
        <v>1733</v>
      </c>
      <c r="D2488" s="7" t="s">
        <v>270</v>
      </c>
      <c r="E2488" s="5" t="s">
        <v>611</v>
      </c>
      <c r="F2488" s="5" t="str">
        <f>VLOOKUP(C2488,'[1]7、重新确认支持的项目列表'!$C:$E,2,FALSE)</f>
        <v>4401963CTE</v>
      </c>
      <c r="G2488" s="5">
        <f>IFERROR(VLOOKUP(C2488,'[2]企业经营情况表（市场监管局）'!R$1:S$23,2,FALSE),0)</f>
        <v>0</v>
      </c>
      <c r="H2488" s="5">
        <f>VLOOKUP(C2488,'[1]7、重新确认支持的项目列表'!$C:$E,3,FALSE)</f>
        <v>0.75990000000000002</v>
      </c>
      <c r="I2488" s="13">
        <v>12800</v>
      </c>
      <c r="J2488" s="17">
        <v>10000</v>
      </c>
      <c r="K2488" s="17">
        <v>12800</v>
      </c>
      <c r="L2488" s="23">
        <v>10000</v>
      </c>
    </row>
    <row r="2489" spans="1:12" ht="24">
      <c r="A2489" s="5">
        <v>2485</v>
      </c>
      <c r="B2489" s="6" t="s">
        <v>615</v>
      </c>
      <c r="C2489" s="7" t="s">
        <v>1734</v>
      </c>
      <c r="D2489" s="7" t="s">
        <v>270</v>
      </c>
      <c r="E2489" s="5" t="s">
        <v>611</v>
      </c>
      <c r="F2489" s="5" t="str">
        <f>VLOOKUP(C2489,'[1]7、重新确认支持的项目列表'!$C:$E,2,FALSE)</f>
        <v>无海关代码</v>
      </c>
      <c r="G2489" s="5">
        <f>IFERROR(VLOOKUP(C2489,'[2]企业经营情况表（市场监管局）'!R$1:S$23,2,FALSE),0)</f>
        <v>0</v>
      </c>
      <c r="H2489" s="5">
        <f>VLOOKUP(C2489,'[1]7、重新确认支持的项目列表'!$C:$E,3,FALSE)</f>
        <v>0</v>
      </c>
      <c r="I2489" s="13">
        <v>12800</v>
      </c>
      <c r="J2489" s="17">
        <v>10000</v>
      </c>
      <c r="K2489" s="17">
        <v>12800</v>
      </c>
      <c r="L2489" s="23">
        <v>10000</v>
      </c>
    </row>
    <row r="2490" spans="1:12" ht="24">
      <c r="A2490" s="5">
        <v>2486</v>
      </c>
      <c r="B2490" s="6" t="s">
        <v>627</v>
      </c>
      <c r="C2490" s="7" t="s">
        <v>1735</v>
      </c>
      <c r="D2490" s="7" t="s">
        <v>270</v>
      </c>
      <c r="E2490" s="5" t="s">
        <v>611</v>
      </c>
      <c r="F2490" s="5">
        <f>VLOOKUP(C2490,'[1]7、重新确认支持的项目列表'!$C:$E,2,FALSE)</f>
        <v>4401965277</v>
      </c>
      <c r="G2490" s="5">
        <f>IFERROR(VLOOKUP(C2490,'[2]企业经营情况表（市场监管局）'!R$1:S$23,2,FALSE),0)</f>
        <v>0</v>
      </c>
      <c r="H2490" s="5">
        <f>VLOOKUP(C2490,'[1]7、重新确认支持的项目列表'!$C:$E,3,FALSE)</f>
        <v>48.906199999999998</v>
      </c>
      <c r="I2490" s="13">
        <v>12800</v>
      </c>
      <c r="J2490" s="17">
        <v>10000</v>
      </c>
      <c r="K2490" s="17">
        <v>12800</v>
      </c>
      <c r="L2490" s="23">
        <v>10000</v>
      </c>
    </row>
    <row r="2491" spans="1:12" ht="24">
      <c r="A2491" s="5">
        <v>2487</v>
      </c>
      <c r="B2491" s="6" t="s">
        <v>632</v>
      </c>
      <c r="C2491" s="7" t="s">
        <v>1735</v>
      </c>
      <c r="D2491" s="7" t="s">
        <v>270</v>
      </c>
      <c r="E2491" s="5" t="s">
        <v>611</v>
      </c>
      <c r="F2491" s="5">
        <f>VLOOKUP(C2491,'[1]7、重新确认支持的项目列表'!$C:$E,2,FALSE)</f>
        <v>4401965277</v>
      </c>
      <c r="G2491" s="5">
        <f>IFERROR(VLOOKUP(C2491,'[2]企业经营情况表（市场监管局）'!R$1:S$23,2,FALSE),0)</f>
        <v>0</v>
      </c>
      <c r="H2491" s="5">
        <f>VLOOKUP(C2491,'[1]7、重新确认支持的项目列表'!$C:$E,3,FALSE)</f>
        <v>48.906199999999998</v>
      </c>
      <c r="I2491" s="13">
        <v>12800</v>
      </c>
      <c r="J2491" s="17">
        <v>10000</v>
      </c>
      <c r="K2491" s="17">
        <v>12800</v>
      </c>
      <c r="L2491" s="23">
        <v>10000</v>
      </c>
    </row>
    <row r="2492" spans="1:12">
      <c r="A2492" s="5">
        <v>2488</v>
      </c>
      <c r="B2492" s="6" t="s">
        <v>624</v>
      </c>
      <c r="C2492" s="7" t="s">
        <v>1736</v>
      </c>
      <c r="D2492" s="7" t="s">
        <v>270</v>
      </c>
      <c r="E2492" s="5" t="s">
        <v>611</v>
      </c>
      <c r="F2492" s="5">
        <f>VLOOKUP(C2492,'[1]7、重新确认支持的项目列表'!$C:$E,2,FALSE)</f>
        <v>4401964694</v>
      </c>
      <c r="G2492" s="5">
        <f>IFERROR(VLOOKUP(C2492,'[2]企业经营情况表（市场监管局）'!R$1:S$23,2,FALSE),0)</f>
        <v>0</v>
      </c>
      <c r="H2492" s="5">
        <f>VLOOKUP(C2492,'[1]7、重新确认支持的项目列表'!$C:$E,3,FALSE)</f>
        <v>537.30679999999995</v>
      </c>
      <c r="I2492" s="13">
        <v>12800</v>
      </c>
      <c r="J2492" s="17">
        <v>10000</v>
      </c>
      <c r="K2492" s="17">
        <v>12800</v>
      </c>
      <c r="L2492" s="23">
        <v>10000</v>
      </c>
    </row>
    <row r="2493" spans="1:12" ht="24">
      <c r="A2493" s="5">
        <v>2489</v>
      </c>
      <c r="B2493" s="6" t="s">
        <v>613</v>
      </c>
      <c r="C2493" s="7" t="s">
        <v>1737</v>
      </c>
      <c r="D2493" s="7" t="s">
        <v>270</v>
      </c>
      <c r="E2493" s="5" t="s">
        <v>611</v>
      </c>
      <c r="F2493" s="5" t="str">
        <f>VLOOKUP(C2493,'[1]7、重新确认支持的项目列表'!$C:$E,2,FALSE)</f>
        <v>无海关代码</v>
      </c>
      <c r="G2493" s="5">
        <f>IFERROR(VLOOKUP(C2493,'[2]企业经营情况表（市场监管局）'!R$1:S$23,2,FALSE),0)</f>
        <v>0</v>
      </c>
      <c r="H2493" s="5">
        <f>VLOOKUP(C2493,'[1]7、重新确认支持的项目列表'!$C:$E,3,FALSE)</f>
        <v>0</v>
      </c>
      <c r="I2493" s="13">
        <v>12800</v>
      </c>
      <c r="J2493" s="17">
        <v>10000</v>
      </c>
      <c r="K2493" s="17">
        <v>12800</v>
      </c>
      <c r="L2493" s="23">
        <v>10000</v>
      </c>
    </row>
    <row r="2494" spans="1:12" ht="24">
      <c r="A2494" s="5">
        <v>2490</v>
      </c>
      <c r="B2494" s="6" t="s">
        <v>622</v>
      </c>
      <c r="C2494" s="7" t="s">
        <v>1738</v>
      </c>
      <c r="D2494" s="7" t="s">
        <v>270</v>
      </c>
      <c r="E2494" s="5" t="s">
        <v>611</v>
      </c>
      <c r="F2494" s="5" t="str">
        <f>VLOOKUP(C2494,'[1]7、重新确认支持的项目列表'!$C:$E,2,FALSE)</f>
        <v>4401960LV6</v>
      </c>
      <c r="G2494" s="5">
        <f>IFERROR(VLOOKUP(C2494,'[2]企业经营情况表（市场监管局）'!R$1:S$23,2,FALSE),0)</f>
        <v>0</v>
      </c>
      <c r="H2494" s="5">
        <f>VLOOKUP(C2494,'[1]7、重新确认支持的项目列表'!$C:$E,3,FALSE)</f>
        <v>325.14890000000003</v>
      </c>
      <c r="I2494" s="13">
        <v>12800</v>
      </c>
      <c r="J2494" s="17">
        <v>10000</v>
      </c>
      <c r="K2494" s="17">
        <v>12800</v>
      </c>
      <c r="L2494" s="23">
        <v>10000</v>
      </c>
    </row>
    <row r="2495" spans="1:12" ht="24">
      <c r="A2495" s="5">
        <v>2491</v>
      </c>
      <c r="B2495" s="6" t="s">
        <v>624</v>
      </c>
      <c r="C2495" s="7" t="s">
        <v>1738</v>
      </c>
      <c r="D2495" s="7" t="s">
        <v>270</v>
      </c>
      <c r="E2495" s="5" t="s">
        <v>611</v>
      </c>
      <c r="F2495" s="5" t="str">
        <f>VLOOKUP(C2495,'[1]7、重新确认支持的项目列表'!$C:$E,2,FALSE)</f>
        <v>4401960LV6</v>
      </c>
      <c r="G2495" s="5">
        <f>IFERROR(VLOOKUP(C2495,'[2]企业经营情况表（市场监管局）'!R$1:S$23,2,FALSE),0)</f>
        <v>0</v>
      </c>
      <c r="H2495" s="5">
        <f>VLOOKUP(C2495,'[1]7、重新确认支持的项目列表'!$C:$E,3,FALSE)</f>
        <v>325.14890000000003</v>
      </c>
      <c r="I2495" s="13">
        <v>12800</v>
      </c>
      <c r="J2495" s="17">
        <v>10000</v>
      </c>
      <c r="K2495" s="17">
        <v>12800</v>
      </c>
      <c r="L2495" s="23">
        <v>10000</v>
      </c>
    </row>
    <row r="2496" spans="1:12" ht="24">
      <c r="A2496" s="5">
        <v>2492</v>
      </c>
      <c r="B2496" s="6" t="s">
        <v>613</v>
      </c>
      <c r="C2496" s="7" t="s">
        <v>1738</v>
      </c>
      <c r="D2496" s="7" t="s">
        <v>270</v>
      </c>
      <c r="E2496" s="5" t="s">
        <v>611</v>
      </c>
      <c r="F2496" s="5" t="str">
        <f>VLOOKUP(C2496,'[1]7、重新确认支持的项目列表'!$C:$E,2,FALSE)</f>
        <v>4401960LV6</v>
      </c>
      <c r="G2496" s="5">
        <f>IFERROR(VLOOKUP(C2496,'[2]企业经营情况表（市场监管局）'!R$1:S$23,2,FALSE),0)</f>
        <v>0</v>
      </c>
      <c r="H2496" s="5">
        <f>VLOOKUP(C2496,'[1]7、重新确认支持的项目列表'!$C:$E,3,FALSE)</f>
        <v>325.14890000000003</v>
      </c>
      <c r="I2496" s="13">
        <v>12800</v>
      </c>
      <c r="J2496" s="17">
        <v>10000</v>
      </c>
      <c r="K2496" s="17">
        <v>12800</v>
      </c>
      <c r="L2496" s="23">
        <v>10000</v>
      </c>
    </row>
    <row r="2497" spans="1:12" ht="24">
      <c r="A2497" s="5">
        <v>2493</v>
      </c>
      <c r="B2497" s="6" t="s">
        <v>624</v>
      </c>
      <c r="C2497" s="7" t="s">
        <v>1739</v>
      </c>
      <c r="D2497" s="7" t="s">
        <v>270</v>
      </c>
      <c r="E2497" s="5" t="s">
        <v>611</v>
      </c>
      <c r="F2497" s="5" t="str">
        <f>VLOOKUP(C2497,'[1]7、重新确认支持的项目列表'!$C:$E,2,FALSE)</f>
        <v>44019690PQ</v>
      </c>
      <c r="G2497" s="5">
        <f>IFERROR(VLOOKUP(C2497,'[2]企业经营情况表（市场监管局）'!R$1:S$23,2,FALSE),0)</f>
        <v>0</v>
      </c>
      <c r="H2497" s="5">
        <f>VLOOKUP(C2497,'[1]7、重新确认支持的项目列表'!$C:$E,3,FALSE)</f>
        <v>0</v>
      </c>
      <c r="I2497" s="13">
        <v>12800</v>
      </c>
      <c r="J2497" s="17">
        <v>10000</v>
      </c>
      <c r="K2497" s="17">
        <v>12800</v>
      </c>
      <c r="L2497" s="23">
        <v>10000</v>
      </c>
    </row>
    <row r="2498" spans="1:12" ht="24">
      <c r="A2498" s="5">
        <v>2494</v>
      </c>
      <c r="B2498" s="6" t="s">
        <v>684</v>
      </c>
      <c r="C2498" s="7" t="s">
        <v>593</v>
      </c>
      <c r="D2498" s="7" t="s">
        <v>270</v>
      </c>
      <c r="E2498" s="5" t="s">
        <v>611</v>
      </c>
      <c r="F2498" s="5">
        <f>VLOOKUP(C2498,'[1]7、重新确认支持的项目列表'!$C:$E,2,FALSE)</f>
        <v>4401943613</v>
      </c>
      <c r="G2498" s="5">
        <f>IFERROR(VLOOKUP(C2498,'[2]企业经营情况表（市场监管局）'!R$1:S$23,2,FALSE),0)</f>
        <v>0</v>
      </c>
      <c r="H2498" s="5">
        <f>VLOOKUP(C2498,'[1]7、重新确认支持的项目列表'!$C:$E,3,FALSE)</f>
        <v>9383.3258000000005</v>
      </c>
      <c r="I2498" s="13">
        <v>30000</v>
      </c>
      <c r="J2498" s="17">
        <v>10000</v>
      </c>
      <c r="K2498" s="17">
        <v>27000</v>
      </c>
      <c r="L2498" s="23">
        <v>10000</v>
      </c>
    </row>
    <row r="2499" spans="1:12" ht="24">
      <c r="A2499" s="5">
        <v>2495</v>
      </c>
      <c r="B2499" s="6" t="s">
        <v>685</v>
      </c>
      <c r="C2499" s="7" t="s">
        <v>593</v>
      </c>
      <c r="D2499" s="7" t="s">
        <v>270</v>
      </c>
      <c r="E2499" s="5" t="s">
        <v>611</v>
      </c>
      <c r="F2499" s="5">
        <f>VLOOKUP(C2499,'[1]7、重新确认支持的项目列表'!$C:$E,2,FALSE)</f>
        <v>4401943613</v>
      </c>
      <c r="G2499" s="5">
        <f>IFERROR(VLOOKUP(C2499,'[2]企业经营情况表（市场监管局）'!R$1:S$23,2,FALSE),0)</f>
        <v>0</v>
      </c>
      <c r="H2499" s="5">
        <f>VLOOKUP(C2499,'[1]7、重新确认支持的项目列表'!$C:$E,3,FALSE)</f>
        <v>9383.3258000000005</v>
      </c>
      <c r="I2499" s="13">
        <v>30000</v>
      </c>
      <c r="J2499" s="17">
        <v>10000</v>
      </c>
      <c r="K2499" s="17">
        <v>27000</v>
      </c>
      <c r="L2499" s="23">
        <v>10000</v>
      </c>
    </row>
    <row r="2500" spans="1:12" ht="24">
      <c r="A2500" s="5">
        <v>2496</v>
      </c>
      <c r="B2500" s="6" t="s">
        <v>617</v>
      </c>
      <c r="C2500" s="7" t="s">
        <v>1740</v>
      </c>
      <c r="D2500" s="7" t="s">
        <v>270</v>
      </c>
      <c r="E2500" s="5" t="s">
        <v>611</v>
      </c>
      <c r="F2500" s="5" t="str">
        <f>VLOOKUP(C2500,'[1]7、重新确认支持的项目列表'!$C:$E,2,FALSE)</f>
        <v>4401960RP2</v>
      </c>
      <c r="G2500" s="5">
        <f>IFERROR(VLOOKUP(C2500,'[2]企业经营情况表（市场监管局）'!R$1:S$23,2,FALSE),0)</f>
        <v>0</v>
      </c>
      <c r="H2500" s="5">
        <f>VLOOKUP(C2500,'[1]7、重新确认支持的项目列表'!$C:$E,3,FALSE)</f>
        <v>0</v>
      </c>
      <c r="I2500" s="13">
        <v>12800</v>
      </c>
      <c r="J2500" s="17">
        <v>10000</v>
      </c>
      <c r="K2500" s="17">
        <v>12800</v>
      </c>
      <c r="L2500" s="23">
        <v>10000</v>
      </c>
    </row>
    <row r="2501" spans="1:12" ht="24">
      <c r="A2501" s="5">
        <v>2497</v>
      </c>
      <c r="B2501" s="6" t="s">
        <v>665</v>
      </c>
      <c r="C2501" s="7" t="s">
        <v>1741</v>
      </c>
      <c r="D2501" s="7" t="s">
        <v>270</v>
      </c>
      <c r="E2501" s="5" t="s">
        <v>611</v>
      </c>
      <c r="F2501" s="5" t="str">
        <f>VLOOKUP(C2501,'[1]7、重新确认支持的项目列表'!$C:$E,2,FALSE)</f>
        <v>4401963JC3</v>
      </c>
      <c r="G2501" s="5">
        <f>IFERROR(VLOOKUP(C2501,'[2]企业经营情况表（市场监管局）'!R$1:S$23,2,FALSE),0)</f>
        <v>0</v>
      </c>
      <c r="H2501" s="5">
        <f>VLOOKUP(C2501,'[1]7、重新确认支持的项目列表'!$C:$E,3,FALSE)</f>
        <v>0</v>
      </c>
      <c r="I2501" s="13">
        <v>12800</v>
      </c>
      <c r="J2501" s="17">
        <v>10000</v>
      </c>
      <c r="K2501" s="17">
        <v>12800</v>
      </c>
      <c r="L2501" s="23">
        <v>10000</v>
      </c>
    </row>
    <row r="2502" spans="1:12" ht="24">
      <c r="A2502" s="5">
        <v>2498</v>
      </c>
      <c r="B2502" s="6" t="s">
        <v>648</v>
      </c>
      <c r="C2502" s="7" t="s">
        <v>1742</v>
      </c>
      <c r="D2502" s="7" t="s">
        <v>270</v>
      </c>
      <c r="E2502" s="5" t="s">
        <v>611</v>
      </c>
      <c r="F2502" s="5">
        <f>VLOOKUP(C2502,'[1]7、重新确认支持的项目列表'!$C:$E,2,FALSE)</f>
        <v>4401963768</v>
      </c>
      <c r="G2502" s="5">
        <f>IFERROR(VLOOKUP(C2502,'[2]企业经营情况表（市场监管局）'!R$1:S$23,2,FALSE),0)</f>
        <v>0</v>
      </c>
      <c r="H2502" s="5">
        <f>VLOOKUP(C2502,'[1]7、重新确认支持的项目列表'!$C:$E,3,FALSE)</f>
        <v>6647.7828</v>
      </c>
      <c r="I2502" s="13">
        <v>22000</v>
      </c>
      <c r="J2502" s="17">
        <v>10000</v>
      </c>
      <c r="K2502" s="17">
        <v>22000</v>
      </c>
      <c r="L2502" s="23">
        <v>10000</v>
      </c>
    </row>
    <row r="2503" spans="1:12" ht="24">
      <c r="A2503" s="5">
        <v>2499</v>
      </c>
      <c r="B2503" s="6" t="s">
        <v>609</v>
      </c>
      <c r="C2503" s="7" t="s">
        <v>1742</v>
      </c>
      <c r="D2503" s="7" t="s">
        <v>270</v>
      </c>
      <c r="E2503" s="5" t="s">
        <v>611</v>
      </c>
      <c r="F2503" s="5">
        <f>VLOOKUP(C2503,'[1]7、重新确认支持的项目列表'!$C:$E,2,FALSE)</f>
        <v>4401963768</v>
      </c>
      <c r="G2503" s="5">
        <f>IFERROR(VLOOKUP(C2503,'[2]企业经营情况表（市场监管局）'!R$1:S$23,2,FALSE),0)</f>
        <v>0</v>
      </c>
      <c r="H2503" s="5">
        <f>VLOOKUP(C2503,'[1]7、重新确认支持的项目列表'!$C:$E,3,FALSE)</f>
        <v>6647.7828</v>
      </c>
      <c r="I2503" s="13">
        <v>22000</v>
      </c>
      <c r="J2503" s="17">
        <v>10000</v>
      </c>
      <c r="K2503" s="17">
        <v>22000</v>
      </c>
      <c r="L2503" s="23">
        <v>10000</v>
      </c>
    </row>
    <row r="2504" spans="1:12" ht="24">
      <c r="A2504" s="5">
        <v>2500</v>
      </c>
      <c r="B2504" s="6" t="s">
        <v>612</v>
      </c>
      <c r="C2504" s="7" t="s">
        <v>1742</v>
      </c>
      <c r="D2504" s="7" t="s">
        <v>270</v>
      </c>
      <c r="E2504" s="5" t="s">
        <v>611</v>
      </c>
      <c r="F2504" s="5">
        <f>VLOOKUP(C2504,'[1]7、重新确认支持的项目列表'!$C:$E,2,FALSE)</f>
        <v>4401963768</v>
      </c>
      <c r="G2504" s="5">
        <f>IFERROR(VLOOKUP(C2504,'[2]企业经营情况表（市场监管局）'!R$1:S$23,2,FALSE),0)</f>
        <v>0</v>
      </c>
      <c r="H2504" s="5">
        <f>VLOOKUP(C2504,'[1]7、重新确认支持的项目列表'!$C:$E,3,FALSE)</f>
        <v>6647.7828</v>
      </c>
      <c r="I2504" s="13">
        <v>22000</v>
      </c>
      <c r="J2504" s="17">
        <v>10000</v>
      </c>
      <c r="K2504" s="17">
        <v>22000</v>
      </c>
      <c r="L2504" s="23">
        <v>10000</v>
      </c>
    </row>
    <row r="2505" spans="1:12" ht="24">
      <c r="A2505" s="5">
        <v>2501</v>
      </c>
      <c r="B2505" s="6" t="s">
        <v>646</v>
      </c>
      <c r="C2505" s="7" t="s">
        <v>1743</v>
      </c>
      <c r="D2505" s="7" t="s">
        <v>270</v>
      </c>
      <c r="E2505" s="5" t="s">
        <v>611</v>
      </c>
      <c r="F2505" s="5" t="str">
        <f>VLOOKUP(C2505,'[1]7、重新确认支持的项目列表'!$C:$E,2,FALSE)</f>
        <v>4401960PLX</v>
      </c>
      <c r="G2505" s="5">
        <f>IFERROR(VLOOKUP(C2505,'[2]企业经营情况表（市场监管局）'!R$1:S$23,2,FALSE),0)</f>
        <v>0</v>
      </c>
      <c r="H2505" s="5">
        <f>VLOOKUP(C2505,'[1]7、重新确认支持的项目列表'!$C:$E,3,FALSE)</f>
        <v>0</v>
      </c>
      <c r="I2505" s="13">
        <v>12933</v>
      </c>
      <c r="J2505" s="17">
        <v>10000</v>
      </c>
      <c r="K2505" s="17">
        <v>12933</v>
      </c>
      <c r="L2505" s="23">
        <v>10000</v>
      </c>
    </row>
    <row r="2506" spans="1:12" ht="24">
      <c r="A2506" s="5">
        <v>2502</v>
      </c>
      <c r="B2506" s="6" t="s">
        <v>615</v>
      </c>
      <c r="C2506" s="7" t="s">
        <v>1744</v>
      </c>
      <c r="D2506" s="7" t="s">
        <v>270</v>
      </c>
      <c r="E2506" s="5" t="s">
        <v>611</v>
      </c>
      <c r="F2506" s="5" t="str">
        <f>VLOOKUP(C2506,'[1]7、重新确认支持的项目列表'!$C:$E,2,FALSE)</f>
        <v>无海关代码</v>
      </c>
      <c r="G2506" s="5">
        <f>IFERROR(VLOOKUP(C2506,'[2]企业经营情况表（市场监管局）'!R$1:S$23,2,FALSE),0)</f>
        <v>0</v>
      </c>
      <c r="H2506" s="5">
        <f>VLOOKUP(C2506,'[1]7、重新确认支持的项目列表'!$C:$E,3,FALSE)</f>
        <v>0</v>
      </c>
      <c r="I2506" s="13">
        <v>12800</v>
      </c>
      <c r="J2506" s="17">
        <v>10000</v>
      </c>
      <c r="K2506" s="17">
        <v>12800</v>
      </c>
      <c r="L2506" s="23">
        <v>10000</v>
      </c>
    </row>
    <row r="2507" spans="1:12" ht="24">
      <c r="A2507" s="5">
        <v>2503</v>
      </c>
      <c r="B2507" s="6" t="s">
        <v>658</v>
      </c>
      <c r="C2507" s="7" t="s">
        <v>1745</v>
      </c>
      <c r="D2507" s="7" t="s">
        <v>270</v>
      </c>
      <c r="E2507" s="5" t="s">
        <v>611</v>
      </c>
      <c r="F2507" s="5" t="str">
        <f>VLOOKUP(C2507,'[1]7、重新确认支持的项目列表'!$C:$E,2,FALSE)</f>
        <v>4401963DMK</v>
      </c>
      <c r="G2507" s="5">
        <f>IFERROR(VLOOKUP(C2507,'[2]企业经营情况表（市场监管局）'!R$1:S$23,2,FALSE),0)</f>
        <v>0</v>
      </c>
      <c r="H2507" s="29">
        <f>265145*6.9646</f>
        <v>1846628.8670000001</v>
      </c>
      <c r="I2507" s="13">
        <v>12800</v>
      </c>
      <c r="J2507" s="17">
        <v>10000</v>
      </c>
      <c r="K2507" s="17">
        <v>12800</v>
      </c>
      <c r="L2507" s="23">
        <v>10000</v>
      </c>
    </row>
    <row r="2508" spans="1:12" ht="24">
      <c r="A2508" s="5">
        <v>2504</v>
      </c>
      <c r="B2508" s="6" t="s">
        <v>652</v>
      </c>
      <c r="C2508" s="7" t="s">
        <v>1745</v>
      </c>
      <c r="D2508" s="7" t="s">
        <v>270</v>
      </c>
      <c r="E2508" s="5" t="s">
        <v>611</v>
      </c>
      <c r="F2508" s="5" t="str">
        <f>VLOOKUP(C2508,'[1]7、重新确认支持的项目列表'!$C:$E,2,FALSE)</f>
        <v>4401963DMK</v>
      </c>
      <c r="G2508" s="5">
        <f>IFERROR(VLOOKUP(C2508,'[2]企业经营情况表（市场监管局）'!R$1:S$23,2,FALSE),0)</f>
        <v>0</v>
      </c>
      <c r="H2508" s="29">
        <f>265145*6.9646</f>
        <v>1846628.8670000001</v>
      </c>
      <c r="I2508" s="13">
        <v>12800</v>
      </c>
      <c r="J2508" s="17">
        <v>10000</v>
      </c>
      <c r="K2508" s="17">
        <v>12800</v>
      </c>
      <c r="L2508" s="23">
        <v>10000</v>
      </c>
    </row>
    <row r="2509" spans="1:12" ht="24">
      <c r="A2509" s="5">
        <v>2505</v>
      </c>
      <c r="B2509" s="6" t="s">
        <v>1093</v>
      </c>
      <c r="C2509" s="7" t="s">
        <v>1746</v>
      </c>
      <c r="D2509" s="7" t="s">
        <v>270</v>
      </c>
      <c r="E2509" s="5" t="s">
        <v>611</v>
      </c>
      <c r="F2509" s="5" t="str">
        <f>VLOOKUP(C2509,'[1]7、重新确认支持的项目列表'!$C:$E,2,FALSE)</f>
        <v>4401963GT0</v>
      </c>
      <c r="G2509" s="5">
        <f>IFERROR(VLOOKUP(C2509,'[2]企业经营情况表（市场监管局）'!R$1:S$23,2,FALSE),0)</f>
        <v>0</v>
      </c>
      <c r="H2509" s="5">
        <f>VLOOKUP(C2509,'[1]7、重新确认支持的项目列表'!$C:$E,3,FALSE)</f>
        <v>29372.789000000001</v>
      </c>
      <c r="I2509" s="13">
        <v>36800</v>
      </c>
      <c r="J2509" s="17">
        <v>10000</v>
      </c>
      <c r="K2509" s="17">
        <v>33800</v>
      </c>
      <c r="L2509" s="23">
        <v>10000</v>
      </c>
    </row>
    <row r="2510" spans="1:12" ht="24">
      <c r="A2510" s="5">
        <v>2506</v>
      </c>
      <c r="B2510" s="6" t="s">
        <v>944</v>
      </c>
      <c r="C2510" s="7" t="s">
        <v>1746</v>
      </c>
      <c r="D2510" s="7" t="s">
        <v>270</v>
      </c>
      <c r="E2510" s="5" t="s">
        <v>611</v>
      </c>
      <c r="F2510" s="5" t="str">
        <f>VLOOKUP(C2510,'[1]7、重新确认支持的项目列表'!$C:$E,2,FALSE)</f>
        <v>4401963GT0</v>
      </c>
      <c r="G2510" s="5">
        <f>IFERROR(VLOOKUP(C2510,'[2]企业经营情况表（市场监管局）'!R$1:S$23,2,FALSE),0)</f>
        <v>0</v>
      </c>
      <c r="H2510" s="5">
        <f>VLOOKUP(C2510,'[1]7、重新确认支持的项目列表'!$C:$E,3,FALSE)</f>
        <v>29372.789000000001</v>
      </c>
      <c r="I2510" s="13">
        <v>36800</v>
      </c>
      <c r="J2510" s="17">
        <v>10000</v>
      </c>
      <c r="K2510" s="17">
        <v>33800</v>
      </c>
      <c r="L2510" s="23">
        <v>10000</v>
      </c>
    </row>
    <row r="2511" spans="1:12" ht="24">
      <c r="A2511" s="5">
        <v>2507</v>
      </c>
      <c r="B2511" s="6" t="s">
        <v>615</v>
      </c>
      <c r="C2511" s="7" t="s">
        <v>1747</v>
      </c>
      <c r="D2511" s="7" t="s">
        <v>270</v>
      </c>
      <c r="E2511" s="5" t="s">
        <v>611</v>
      </c>
      <c r="F2511" s="5" t="str">
        <f>VLOOKUP(C2511,'[1]7、重新确认支持的项目列表'!$C:$E,2,FALSE)</f>
        <v>4401963DLM</v>
      </c>
      <c r="G2511" s="5">
        <f>IFERROR(VLOOKUP(C2511,'[2]企业经营情况表（市场监管局）'!R$1:S$23,2,FALSE),0)</f>
        <v>0</v>
      </c>
      <c r="H2511" s="5">
        <f>VLOOKUP(C2511,'[1]7、重新确认支持的项目列表'!$C:$E,3,FALSE)</f>
        <v>0</v>
      </c>
      <c r="I2511" s="13">
        <v>12800</v>
      </c>
      <c r="J2511" s="17">
        <v>10000</v>
      </c>
      <c r="K2511" s="17">
        <v>12800</v>
      </c>
      <c r="L2511" s="23">
        <v>10000</v>
      </c>
    </row>
    <row r="2512" spans="1:12" ht="24">
      <c r="A2512" s="5">
        <v>2508</v>
      </c>
      <c r="B2512" s="6" t="s">
        <v>663</v>
      </c>
      <c r="C2512" s="7" t="s">
        <v>595</v>
      </c>
      <c r="D2512" s="7" t="s">
        <v>270</v>
      </c>
      <c r="E2512" s="5" t="s">
        <v>611</v>
      </c>
      <c r="F2512" s="5" t="str">
        <f>VLOOKUP(C2512,'[1]7、重新确认支持的项目列表'!$C:$E,2,FALSE)</f>
        <v>4401960HGU</v>
      </c>
      <c r="G2512" s="5">
        <f>IFERROR(VLOOKUP(C2512,'[2]企业经营情况表（市场监管局）'!R$1:S$23,2,FALSE),0)</f>
        <v>0</v>
      </c>
      <c r="H2512" s="5">
        <f>VLOOKUP(C2512,'[1]7、重新确认支持的项目列表'!$C:$E,3,FALSE)</f>
        <v>0</v>
      </c>
      <c r="I2512" s="13">
        <v>36800</v>
      </c>
      <c r="J2512" s="17">
        <v>10000</v>
      </c>
      <c r="K2512" s="17">
        <v>33800</v>
      </c>
      <c r="L2512" s="23">
        <v>10000</v>
      </c>
    </row>
    <row r="2513" spans="1:12" ht="24">
      <c r="A2513" s="5">
        <v>2509</v>
      </c>
      <c r="B2513" s="6" t="s">
        <v>624</v>
      </c>
      <c r="C2513" s="7" t="s">
        <v>1748</v>
      </c>
      <c r="D2513" s="7" t="s">
        <v>270</v>
      </c>
      <c r="E2513" s="5" t="s">
        <v>611</v>
      </c>
      <c r="F2513" s="5" t="str">
        <f>VLOOKUP(C2513,'[1]7、重新确认支持的项目列表'!$C:$E,2,FALSE)</f>
        <v>4401960QQY</v>
      </c>
      <c r="G2513" s="5">
        <f>IFERROR(VLOOKUP(C2513,'[2]企业经营情况表（市场监管局）'!R$1:S$23,2,FALSE),0)</f>
        <v>0</v>
      </c>
      <c r="H2513" s="5">
        <f>VLOOKUP(C2513,'[1]7、重新确认支持的项目列表'!$C:$E,3,FALSE)</f>
        <v>0</v>
      </c>
      <c r="I2513" s="13">
        <v>12800</v>
      </c>
      <c r="J2513" s="17">
        <v>10000</v>
      </c>
      <c r="K2513" s="17">
        <v>12800</v>
      </c>
      <c r="L2513" s="23">
        <v>10000</v>
      </c>
    </row>
    <row r="2514" spans="1:12" ht="24">
      <c r="A2514" s="5">
        <v>2510</v>
      </c>
      <c r="B2514" s="6" t="s">
        <v>646</v>
      </c>
      <c r="C2514" s="7" t="s">
        <v>598</v>
      </c>
      <c r="D2514" s="7" t="s">
        <v>270</v>
      </c>
      <c r="E2514" s="5" t="s">
        <v>611</v>
      </c>
      <c r="F2514" s="5" t="str">
        <f>VLOOKUP(C2514,'[1]7、重新确认支持的项目列表'!$C:$E,2,FALSE)</f>
        <v>4401963H0J</v>
      </c>
      <c r="G2514" s="5">
        <f>IFERROR(VLOOKUP(C2514,'[2]企业经营情况表（市场监管局）'!R$1:S$23,2,FALSE),0)</f>
        <v>0</v>
      </c>
      <c r="H2514" s="5">
        <f>VLOOKUP(C2514,'[1]7、重新确认支持的项目列表'!$C:$E,3,FALSE)</f>
        <v>448.82979999999998</v>
      </c>
      <c r="I2514" s="13">
        <v>22000</v>
      </c>
      <c r="J2514" s="17">
        <v>10000</v>
      </c>
      <c r="K2514" s="17">
        <v>22000</v>
      </c>
      <c r="L2514" s="23">
        <v>10000</v>
      </c>
    </row>
    <row r="2515" spans="1:12" ht="24">
      <c r="A2515" s="5">
        <v>2511</v>
      </c>
      <c r="B2515" s="6" t="s">
        <v>648</v>
      </c>
      <c r="C2515" s="7" t="s">
        <v>598</v>
      </c>
      <c r="D2515" s="7" t="s">
        <v>270</v>
      </c>
      <c r="E2515" s="5" t="s">
        <v>611</v>
      </c>
      <c r="F2515" s="5" t="str">
        <f>VLOOKUP(C2515,'[1]7、重新确认支持的项目列表'!$C:$E,2,FALSE)</f>
        <v>4401963H0J</v>
      </c>
      <c r="G2515" s="5">
        <f>IFERROR(VLOOKUP(C2515,'[2]企业经营情况表（市场监管局）'!R$1:S$23,2,FALSE),0)</f>
        <v>0</v>
      </c>
      <c r="H2515" s="5">
        <f>VLOOKUP(C2515,'[1]7、重新确认支持的项目列表'!$C:$E,3,FALSE)</f>
        <v>448.82979999999998</v>
      </c>
      <c r="I2515" s="13">
        <v>22000</v>
      </c>
      <c r="J2515" s="17">
        <v>10000</v>
      </c>
      <c r="K2515" s="17">
        <v>22000</v>
      </c>
      <c r="L2515" s="23">
        <v>10000</v>
      </c>
    </row>
    <row r="2516" spans="1:12" ht="24">
      <c r="A2516" s="5">
        <v>2512</v>
      </c>
      <c r="B2516" s="6" t="s">
        <v>609</v>
      </c>
      <c r="C2516" s="7" t="s">
        <v>598</v>
      </c>
      <c r="D2516" s="7" t="s">
        <v>270</v>
      </c>
      <c r="E2516" s="5" t="s">
        <v>611</v>
      </c>
      <c r="F2516" s="5" t="str">
        <f>VLOOKUP(C2516,'[1]7、重新确认支持的项目列表'!$C:$E,2,FALSE)</f>
        <v>4401963H0J</v>
      </c>
      <c r="G2516" s="5">
        <f>IFERROR(VLOOKUP(C2516,'[2]企业经营情况表（市场监管局）'!R$1:S$23,2,FALSE),0)</f>
        <v>0</v>
      </c>
      <c r="H2516" s="5">
        <f>VLOOKUP(C2516,'[1]7、重新确认支持的项目列表'!$C:$E,3,FALSE)</f>
        <v>448.82979999999998</v>
      </c>
      <c r="I2516" s="13">
        <v>22000</v>
      </c>
      <c r="J2516" s="17">
        <v>10000</v>
      </c>
      <c r="K2516" s="17">
        <v>22000</v>
      </c>
      <c r="L2516" s="23">
        <v>10000</v>
      </c>
    </row>
    <row r="2517" spans="1:12" ht="24">
      <c r="A2517" s="5">
        <v>2513</v>
      </c>
      <c r="B2517" s="6" t="s">
        <v>652</v>
      </c>
      <c r="C2517" s="7" t="s">
        <v>1749</v>
      </c>
      <c r="D2517" s="7" t="s">
        <v>270</v>
      </c>
      <c r="E2517" s="5" t="s">
        <v>611</v>
      </c>
      <c r="F2517" s="5" t="str">
        <f>VLOOKUP(C2517,'[1]7、重新确认支持的项目列表'!$C:$E,2,FALSE)</f>
        <v>4401960QP2</v>
      </c>
      <c r="G2517" s="5">
        <f>IFERROR(VLOOKUP(C2517,'[2]企业经营情况表（市场监管局）'!R$1:S$23,2,FALSE),0)</f>
        <v>0</v>
      </c>
      <c r="H2517" s="5">
        <f>VLOOKUP(C2517,'[1]7、重新确认支持的项目列表'!$C:$E,3,FALSE)</f>
        <v>0.2495</v>
      </c>
      <c r="I2517" s="13">
        <v>12800</v>
      </c>
      <c r="J2517" s="17">
        <v>10000</v>
      </c>
      <c r="K2517" s="17">
        <v>12800</v>
      </c>
      <c r="L2517" s="23">
        <v>10000</v>
      </c>
    </row>
    <row r="2518" spans="1:12" ht="24">
      <c r="A2518" s="5">
        <v>2514</v>
      </c>
      <c r="B2518" s="6" t="s">
        <v>624</v>
      </c>
      <c r="C2518" s="7" t="s">
        <v>1749</v>
      </c>
      <c r="D2518" s="7" t="s">
        <v>270</v>
      </c>
      <c r="E2518" s="5" t="s">
        <v>611</v>
      </c>
      <c r="F2518" s="5" t="str">
        <f>VLOOKUP(C2518,'[1]7、重新确认支持的项目列表'!$C:$E,2,FALSE)</f>
        <v>4401960QP2</v>
      </c>
      <c r="G2518" s="5">
        <f>IFERROR(VLOOKUP(C2518,'[2]企业经营情况表（市场监管局）'!R$1:S$23,2,FALSE),0)</f>
        <v>0</v>
      </c>
      <c r="H2518" s="5">
        <f>VLOOKUP(C2518,'[1]7、重新确认支持的项目列表'!$C:$E,3,FALSE)</f>
        <v>0.2495</v>
      </c>
      <c r="I2518" s="13">
        <v>12800</v>
      </c>
      <c r="J2518" s="17">
        <v>10000</v>
      </c>
      <c r="K2518" s="17">
        <v>12800</v>
      </c>
      <c r="L2518" s="23">
        <v>10000</v>
      </c>
    </row>
    <row r="2519" spans="1:12" ht="24">
      <c r="A2519" s="5">
        <v>2515</v>
      </c>
      <c r="B2519" s="6" t="s">
        <v>682</v>
      </c>
      <c r="C2519" s="7" t="s">
        <v>599</v>
      </c>
      <c r="D2519" s="7" t="s">
        <v>270</v>
      </c>
      <c r="E2519" s="5" t="s">
        <v>611</v>
      </c>
      <c r="F2519" s="5" t="str">
        <f>VLOOKUP(C2519,'[1]7、重新确认支持的项目列表'!$C:$E,2,FALSE)</f>
        <v>44019691JN</v>
      </c>
      <c r="G2519" s="5">
        <f>IFERROR(VLOOKUP(C2519,'[2]企业经营情况表（市场监管局）'!R$1:S$23,2,FALSE),0)</f>
        <v>0</v>
      </c>
      <c r="H2519" s="5">
        <f>VLOOKUP(C2519,'[1]7、重新确认支持的项目列表'!$C:$E,3,FALSE)</f>
        <v>659.38689999999997</v>
      </c>
      <c r="I2519" s="13">
        <v>33800</v>
      </c>
      <c r="J2519" s="17">
        <v>10000</v>
      </c>
      <c r="K2519" s="17">
        <v>30800</v>
      </c>
      <c r="L2519" s="23">
        <v>10000</v>
      </c>
    </row>
    <row r="2520" spans="1:12" ht="24">
      <c r="A2520" s="5">
        <v>2516</v>
      </c>
      <c r="B2520" s="6" t="s">
        <v>685</v>
      </c>
      <c r="C2520" s="7" t="s">
        <v>599</v>
      </c>
      <c r="D2520" s="7" t="s">
        <v>270</v>
      </c>
      <c r="E2520" s="5" t="s">
        <v>611</v>
      </c>
      <c r="F2520" s="5" t="str">
        <f>VLOOKUP(C2520,'[1]7、重新确认支持的项目列表'!$C:$E,2,FALSE)</f>
        <v>44019691JN</v>
      </c>
      <c r="G2520" s="5">
        <f>IFERROR(VLOOKUP(C2520,'[2]企业经营情况表（市场监管局）'!R$1:S$23,2,FALSE),0)</f>
        <v>0</v>
      </c>
      <c r="H2520" s="5">
        <f>VLOOKUP(C2520,'[1]7、重新确认支持的项目列表'!$C:$E,3,FALSE)</f>
        <v>659.38689999999997</v>
      </c>
      <c r="I2520" s="13">
        <v>33800</v>
      </c>
      <c r="J2520" s="17">
        <v>10000</v>
      </c>
      <c r="K2520" s="17">
        <v>30800</v>
      </c>
      <c r="L2520" s="23">
        <v>10000</v>
      </c>
    </row>
    <row r="2521" spans="1:12" ht="24">
      <c r="A2521" s="5">
        <v>2517</v>
      </c>
      <c r="B2521" s="6" t="s">
        <v>624</v>
      </c>
      <c r="C2521" s="7" t="s">
        <v>1750</v>
      </c>
      <c r="D2521" s="7" t="s">
        <v>270</v>
      </c>
      <c r="E2521" s="5" t="s">
        <v>611</v>
      </c>
      <c r="F2521" s="5" t="str">
        <f>VLOOKUP(C2521,'[1]7、重新确认支持的项目列表'!$C:$E,2,FALSE)</f>
        <v>4401960L39</v>
      </c>
      <c r="G2521" s="5">
        <f>IFERROR(VLOOKUP(C2521,'[2]企业经营情况表（市场监管局）'!R$1:S$23,2,FALSE),0)</f>
        <v>0</v>
      </c>
      <c r="H2521" s="5">
        <f>VLOOKUP(C2521,'[1]7、重新确认支持的项目列表'!$C:$E,3,FALSE)</f>
        <v>0</v>
      </c>
      <c r="I2521" s="13">
        <v>12800</v>
      </c>
      <c r="J2521" s="17">
        <v>10000</v>
      </c>
      <c r="K2521" s="17">
        <v>12800</v>
      </c>
      <c r="L2521" s="23">
        <v>10000</v>
      </c>
    </row>
    <row r="2522" spans="1:12" ht="24">
      <c r="A2522" s="5">
        <v>2518</v>
      </c>
      <c r="B2522" s="6" t="s">
        <v>618</v>
      </c>
      <c r="C2522" s="7" t="s">
        <v>1751</v>
      </c>
      <c r="D2522" s="7" t="s">
        <v>270</v>
      </c>
      <c r="E2522" s="5" t="s">
        <v>611</v>
      </c>
      <c r="F2522" s="5" t="str">
        <f>VLOOKUP(C2522,'[1]7、重新确认支持的项目列表'!$C:$E,2,FALSE)</f>
        <v>4401960K6R</v>
      </c>
      <c r="G2522" s="5">
        <f>IFERROR(VLOOKUP(C2522,'[2]企业经营情况表（市场监管局）'!R$1:S$23,2,FALSE),0)</f>
        <v>0</v>
      </c>
      <c r="H2522" s="5">
        <f>VLOOKUP(C2522,'[1]7、重新确认支持的项目列表'!$C:$E,3,FALSE)</f>
        <v>2.1471</v>
      </c>
      <c r="I2522" s="13">
        <v>12800</v>
      </c>
      <c r="J2522" s="17">
        <v>10000</v>
      </c>
      <c r="K2522" s="17">
        <v>12800</v>
      </c>
      <c r="L2522" s="23">
        <v>10000</v>
      </c>
    </row>
    <row r="2523" spans="1:12" ht="24">
      <c r="A2523" s="5">
        <v>2519</v>
      </c>
      <c r="B2523" s="6" t="s">
        <v>649</v>
      </c>
      <c r="C2523" s="7" t="s">
        <v>1751</v>
      </c>
      <c r="D2523" s="7" t="s">
        <v>270</v>
      </c>
      <c r="E2523" s="5" t="s">
        <v>611</v>
      </c>
      <c r="F2523" s="5" t="str">
        <f>VLOOKUP(C2523,'[1]7、重新确认支持的项目列表'!$C:$E,2,FALSE)</f>
        <v>4401960K6R</v>
      </c>
      <c r="G2523" s="5">
        <f>IFERROR(VLOOKUP(C2523,'[2]企业经营情况表（市场监管局）'!R$1:S$23,2,FALSE),0)</f>
        <v>0</v>
      </c>
      <c r="H2523" s="5">
        <f>VLOOKUP(C2523,'[1]7、重新确认支持的项目列表'!$C:$E,3,FALSE)</f>
        <v>2.1471</v>
      </c>
      <c r="I2523" s="13">
        <v>12800</v>
      </c>
      <c r="J2523" s="17">
        <v>10000</v>
      </c>
      <c r="K2523" s="17">
        <v>12800</v>
      </c>
      <c r="L2523" s="23">
        <v>10000</v>
      </c>
    </row>
    <row r="2524" spans="1:12" ht="24">
      <c r="A2524" s="5">
        <v>2520</v>
      </c>
      <c r="B2524" s="6" t="s">
        <v>624</v>
      </c>
      <c r="C2524" s="7" t="s">
        <v>1752</v>
      </c>
      <c r="D2524" s="7" t="s">
        <v>270</v>
      </c>
      <c r="E2524" s="5" t="s">
        <v>611</v>
      </c>
      <c r="F2524" s="5" t="str">
        <f>VLOOKUP(C2524,'[1]7、重新确认支持的项目列表'!$C:$E,2,FALSE)</f>
        <v>4401960NMW</v>
      </c>
      <c r="G2524" s="5">
        <f>IFERROR(VLOOKUP(C2524,'[2]企业经营情况表（市场监管局）'!R$1:S$23,2,FALSE),0)</f>
        <v>0</v>
      </c>
      <c r="H2524" s="5">
        <f>VLOOKUP(C2524,'[1]7、重新确认支持的项目列表'!$C:$E,3,FALSE)</f>
        <v>0</v>
      </c>
      <c r="I2524" s="13">
        <v>12800</v>
      </c>
      <c r="J2524" s="17">
        <v>10000</v>
      </c>
      <c r="K2524" s="17">
        <v>12800</v>
      </c>
      <c r="L2524" s="23">
        <v>10000</v>
      </c>
    </row>
    <row r="2525" spans="1:12" ht="24">
      <c r="A2525" s="5">
        <v>2521</v>
      </c>
      <c r="B2525" s="6" t="s">
        <v>627</v>
      </c>
      <c r="C2525" s="7" t="s">
        <v>1753</v>
      </c>
      <c r="D2525" s="7" t="s">
        <v>270</v>
      </c>
      <c r="E2525" s="5" t="s">
        <v>611</v>
      </c>
      <c r="F2525" s="5" t="str">
        <f>VLOOKUP(C2525,'[1]7、重新确认支持的项目列表'!$C:$E,2,FALSE)</f>
        <v>4401960EBD</v>
      </c>
      <c r="G2525" s="5">
        <f>IFERROR(VLOOKUP(C2525,'[2]企业经营情况表（市场监管局）'!R$1:S$23,2,FALSE),0)</f>
        <v>0</v>
      </c>
      <c r="H2525" s="5">
        <f>VLOOKUP(C2525,'[1]7、重新确认支持的项目列表'!$C:$E,3,FALSE)</f>
        <v>83.613799999999998</v>
      </c>
      <c r="I2525" s="13">
        <v>12800</v>
      </c>
      <c r="J2525" s="17">
        <v>10000</v>
      </c>
      <c r="K2525" s="17">
        <v>12800</v>
      </c>
      <c r="L2525" s="23">
        <v>10000</v>
      </c>
    </row>
    <row r="2526" spans="1:12" ht="24">
      <c r="A2526" s="5">
        <v>2522</v>
      </c>
      <c r="B2526" s="6" t="s">
        <v>615</v>
      </c>
      <c r="C2526" s="7" t="s">
        <v>1753</v>
      </c>
      <c r="D2526" s="7" t="s">
        <v>270</v>
      </c>
      <c r="E2526" s="5" t="s">
        <v>611</v>
      </c>
      <c r="F2526" s="5" t="str">
        <f>VLOOKUP(C2526,'[1]7、重新确认支持的项目列表'!$C:$E,2,FALSE)</f>
        <v>4401960EBD</v>
      </c>
      <c r="G2526" s="5">
        <f>IFERROR(VLOOKUP(C2526,'[2]企业经营情况表（市场监管局）'!R$1:S$23,2,FALSE),0)</f>
        <v>0</v>
      </c>
      <c r="H2526" s="5">
        <f>VLOOKUP(C2526,'[1]7、重新确认支持的项目列表'!$C:$E,3,FALSE)</f>
        <v>83.613799999999998</v>
      </c>
      <c r="I2526" s="13">
        <v>12800</v>
      </c>
      <c r="J2526" s="17">
        <v>10000</v>
      </c>
      <c r="K2526" s="17">
        <v>12800</v>
      </c>
      <c r="L2526" s="23">
        <v>10000</v>
      </c>
    </row>
    <row r="2527" spans="1:12" ht="24">
      <c r="A2527" s="5">
        <v>2523</v>
      </c>
      <c r="B2527" s="6" t="s">
        <v>649</v>
      </c>
      <c r="C2527" s="7" t="s">
        <v>1754</v>
      </c>
      <c r="D2527" s="7" t="s">
        <v>270</v>
      </c>
      <c r="E2527" s="5" t="s">
        <v>611</v>
      </c>
      <c r="F2527" s="5" t="str">
        <f>VLOOKUP(C2527,'[1]7、重新确认支持的项目列表'!$C:$E,2,FALSE)</f>
        <v>无海关代码</v>
      </c>
      <c r="G2527" s="5">
        <f>IFERROR(VLOOKUP(C2527,'[2]企业经营情况表（市场监管局）'!R$1:S$23,2,FALSE),0)</f>
        <v>0</v>
      </c>
      <c r="H2527" s="5">
        <f>VLOOKUP(C2527,'[1]7、重新确认支持的项目列表'!$C:$E,3,FALSE)</f>
        <v>0</v>
      </c>
      <c r="I2527" s="13">
        <v>12800</v>
      </c>
      <c r="J2527" s="17">
        <v>10000</v>
      </c>
      <c r="K2527" s="17">
        <v>12800</v>
      </c>
      <c r="L2527" s="23">
        <v>10000</v>
      </c>
    </row>
    <row r="2528" spans="1:12" ht="24">
      <c r="A2528" s="5">
        <v>2524</v>
      </c>
      <c r="B2528" s="6" t="s">
        <v>615</v>
      </c>
      <c r="C2528" s="7" t="s">
        <v>1755</v>
      </c>
      <c r="D2528" s="7" t="s">
        <v>270</v>
      </c>
      <c r="E2528" s="5" t="s">
        <v>611</v>
      </c>
      <c r="F2528" s="5" t="str">
        <f>VLOOKUP(C2528,'[1]7、重新确认支持的项目列表'!$C:$E,2,FALSE)</f>
        <v>4401960NNE</v>
      </c>
      <c r="G2528" s="5">
        <f>IFERROR(VLOOKUP(C2528,'[2]企业经营情况表（市场监管局）'!R$1:S$23,2,FALSE),0)</f>
        <v>0</v>
      </c>
      <c r="H2528" s="5">
        <f>VLOOKUP(C2528,'[1]7、重新确认支持的项目列表'!$C:$E,3,FALSE)</f>
        <v>0</v>
      </c>
      <c r="I2528" s="13">
        <v>12800</v>
      </c>
      <c r="J2528" s="17">
        <v>10000</v>
      </c>
      <c r="K2528" s="17">
        <v>12800</v>
      </c>
      <c r="L2528" s="23">
        <v>10000</v>
      </c>
    </row>
    <row r="2529" spans="1:12" ht="24">
      <c r="A2529" s="5">
        <v>2525</v>
      </c>
      <c r="B2529" s="6" t="s">
        <v>658</v>
      </c>
      <c r="C2529" s="7" t="s">
        <v>1756</v>
      </c>
      <c r="D2529" s="7" t="s">
        <v>270</v>
      </c>
      <c r="E2529" s="5" t="s">
        <v>611</v>
      </c>
      <c r="F2529" s="5" t="str">
        <f>VLOOKUP(C2529,'[1]7、重新确认支持的项目列表'!$C:$E,2,FALSE)</f>
        <v>4401960C40</v>
      </c>
      <c r="G2529" s="5">
        <f>IFERROR(VLOOKUP(C2529,'[2]企业经营情况表（市场监管局）'!R$1:S$23,2,FALSE),0)</f>
        <v>0</v>
      </c>
      <c r="H2529" s="5">
        <f>VLOOKUP(C2529,'[1]7、重新确认支持的项目列表'!$C:$E,3,FALSE)</f>
        <v>3344.7564000000002</v>
      </c>
      <c r="I2529" s="13">
        <v>12800</v>
      </c>
      <c r="J2529" s="17">
        <v>10000</v>
      </c>
      <c r="K2529" s="17">
        <v>12800</v>
      </c>
      <c r="L2529" s="23">
        <v>10000</v>
      </c>
    </row>
    <row r="2530" spans="1:12" ht="24">
      <c r="A2530" s="5">
        <v>2526</v>
      </c>
      <c r="B2530" s="6" t="s">
        <v>624</v>
      </c>
      <c r="C2530" s="7" t="s">
        <v>1756</v>
      </c>
      <c r="D2530" s="7" t="s">
        <v>270</v>
      </c>
      <c r="E2530" s="5" t="s">
        <v>611</v>
      </c>
      <c r="F2530" s="5" t="str">
        <f>VLOOKUP(C2530,'[1]7、重新确认支持的项目列表'!$C:$E,2,FALSE)</f>
        <v>4401960C40</v>
      </c>
      <c r="G2530" s="5">
        <f>IFERROR(VLOOKUP(C2530,'[2]企业经营情况表（市场监管局）'!R$1:S$23,2,FALSE),0)</f>
        <v>0</v>
      </c>
      <c r="H2530" s="5">
        <f>VLOOKUP(C2530,'[1]7、重新确认支持的项目列表'!$C:$E,3,FALSE)</f>
        <v>3344.7564000000002</v>
      </c>
      <c r="I2530" s="13">
        <v>12800</v>
      </c>
      <c r="J2530" s="17">
        <v>10000</v>
      </c>
      <c r="K2530" s="17">
        <v>12800</v>
      </c>
      <c r="L2530" s="23">
        <v>10000</v>
      </c>
    </row>
    <row r="2531" spans="1:12" ht="24">
      <c r="A2531" s="5">
        <v>2527</v>
      </c>
      <c r="B2531" s="6" t="s">
        <v>649</v>
      </c>
      <c r="C2531" s="7" t="s">
        <v>1756</v>
      </c>
      <c r="D2531" s="7" t="s">
        <v>270</v>
      </c>
      <c r="E2531" s="5" t="s">
        <v>611</v>
      </c>
      <c r="F2531" s="5" t="str">
        <f>VLOOKUP(C2531,'[1]7、重新确认支持的项目列表'!$C:$E,2,FALSE)</f>
        <v>4401960C40</v>
      </c>
      <c r="G2531" s="5">
        <f>IFERROR(VLOOKUP(C2531,'[2]企业经营情况表（市场监管局）'!R$1:S$23,2,FALSE),0)</f>
        <v>0</v>
      </c>
      <c r="H2531" s="5">
        <f>VLOOKUP(C2531,'[1]7、重新确认支持的项目列表'!$C:$E,3,FALSE)</f>
        <v>3344.7564000000002</v>
      </c>
      <c r="I2531" s="13">
        <v>12800</v>
      </c>
      <c r="J2531" s="17">
        <v>10000</v>
      </c>
      <c r="K2531" s="17">
        <v>12800</v>
      </c>
      <c r="L2531" s="23">
        <v>10000</v>
      </c>
    </row>
    <row r="2532" spans="1:12" ht="24">
      <c r="A2532" s="5">
        <v>2528</v>
      </c>
      <c r="B2532" s="6" t="s">
        <v>1195</v>
      </c>
      <c r="C2532" s="7" t="s">
        <v>1757</v>
      </c>
      <c r="D2532" s="7" t="s">
        <v>270</v>
      </c>
      <c r="E2532" s="5" t="s">
        <v>611</v>
      </c>
      <c r="F2532" s="5">
        <f>VLOOKUP(C2532,'[1]7、重新确认支持的项目列表'!$C:$E,2,FALSE)</f>
        <v>4451966589</v>
      </c>
      <c r="G2532" s="5">
        <f>IFERROR(VLOOKUP(C2532,'[2]企业经营情况表（市场监管局）'!R$1:S$23,2,FALSE),0)</f>
        <v>0</v>
      </c>
      <c r="H2532" s="5">
        <f>VLOOKUP(C2532,'[1]7、重新确认支持的项目列表'!$C:$E,3,FALSE)</f>
        <v>188.95509999999999</v>
      </c>
      <c r="I2532" s="13">
        <v>12800</v>
      </c>
      <c r="J2532" s="17">
        <v>10000</v>
      </c>
      <c r="K2532" s="17">
        <v>12800</v>
      </c>
      <c r="L2532" s="23">
        <v>10000</v>
      </c>
    </row>
    <row r="2533" spans="1:12" ht="24">
      <c r="A2533" s="5">
        <v>2529</v>
      </c>
      <c r="B2533" s="6" t="s">
        <v>624</v>
      </c>
      <c r="C2533" s="7" t="s">
        <v>1758</v>
      </c>
      <c r="D2533" s="7" t="s">
        <v>270</v>
      </c>
      <c r="E2533" s="5" t="s">
        <v>611</v>
      </c>
      <c r="F2533" s="5" t="str">
        <f>VLOOKUP(C2533,'[1]7、重新确认支持的项目列表'!$C:$E,2,FALSE)</f>
        <v>4401963A1T</v>
      </c>
      <c r="G2533" s="5">
        <f>IFERROR(VLOOKUP(C2533,'[2]企业经营情况表（市场监管局）'!R$1:S$23,2,FALSE),0)</f>
        <v>0</v>
      </c>
      <c r="H2533" s="5">
        <f>VLOOKUP(C2533,'[1]7、重新确认支持的项目列表'!$C:$E,3,FALSE)</f>
        <v>994.01409999999998</v>
      </c>
      <c r="I2533" s="13">
        <v>12800</v>
      </c>
      <c r="J2533" s="17">
        <v>10000</v>
      </c>
      <c r="K2533" s="17">
        <v>12800</v>
      </c>
      <c r="L2533" s="23">
        <v>10000</v>
      </c>
    </row>
    <row r="2534" spans="1:12" ht="24">
      <c r="A2534" s="5">
        <v>2530</v>
      </c>
      <c r="B2534" s="6" t="s">
        <v>649</v>
      </c>
      <c r="C2534" s="7" t="s">
        <v>1758</v>
      </c>
      <c r="D2534" s="7" t="s">
        <v>270</v>
      </c>
      <c r="E2534" s="5" t="s">
        <v>611</v>
      </c>
      <c r="F2534" s="5" t="str">
        <f>VLOOKUP(C2534,'[1]7、重新确认支持的项目列表'!$C:$E,2,FALSE)</f>
        <v>4401963A1T</v>
      </c>
      <c r="G2534" s="5">
        <f>IFERROR(VLOOKUP(C2534,'[2]企业经营情况表（市场监管局）'!R$1:S$23,2,FALSE),0)</f>
        <v>0</v>
      </c>
      <c r="H2534" s="5">
        <f>VLOOKUP(C2534,'[1]7、重新确认支持的项目列表'!$C:$E,3,FALSE)</f>
        <v>994.01409999999998</v>
      </c>
      <c r="I2534" s="13">
        <v>12800</v>
      </c>
      <c r="J2534" s="17">
        <v>10000</v>
      </c>
      <c r="K2534" s="17">
        <v>12800</v>
      </c>
      <c r="L2534" s="23">
        <v>10000</v>
      </c>
    </row>
    <row r="2535" spans="1:12" ht="24">
      <c r="A2535" s="5">
        <v>2531</v>
      </c>
      <c r="B2535" s="6" t="s">
        <v>1195</v>
      </c>
      <c r="C2535" s="7" t="s">
        <v>603</v>
      </c>
      <c r="D2535" s="7" t="s">
        <v>270</v>
      </c>
      <c r="E2535" s="5" t="s">
        <v>611</v>
      </c>
      <c r="F2535" s="5" t="str">
        <f>VLOOKUP(C2535,'[1]7、重新确认支持的项目列表'!$C:$E,2,FALSE)</f>
        <v>440196909P</v>
      </c>
      <c r="G2535" s="5">
        <f>IFERROR(VLOOKUP(C2535,'[2]企业经营情况表（市场监管局）'!R$1:S$23,2,FALSE),0)</f>
        <v>0</v>
      </c>
      <c r="H2535" s="5">
        <v>0</v>
      </c>
      <c r="I2535" s="13">
        <v>12800</v>
      </c>
      <c r="J2535" s="17">
        <v>10000</v>
      </c>
      <c r="K2535" s="17">
        <v>12800</v>
      </c>
      <c r="L2535" s="23">
        <v>10000</v>
      </c>
    </row>
    <row r="2536" spans="1:12" ht="24">
      <c r="A2536" s="5">
        <v>2532</v>
      </c>
      <c r="B2536" s="6" t="s">
        <v>617</v>
      </c>
      <c r="C2536" s="7" t="s">
        <v>1759</v>
      </c>
      <c r="D2536" s="7" t="s">
        <v>270</v>
      </c>
      <c r="E2536" s="5" t="s">
        <v>611</v>
      </c>
      <c r="F2536" s="5" t="str">
        <f>VLOOKUP(C2536,'[1]7、重新确认支持的项目列表'!$C:$E,2,FALSE)</f>
        <v>4401963JS3</v>
      </c>
      <c r="G2536" s="5">
        <f>IFERROR(VLOOKUP(C2536,'[2]企业经营情况表（市场监管局）'!R$1:S$23,2,FALSE),0)</f>
        <v>0</v>
      </c>
      <c r="H2536" s="5">
        <f>VLOOKUP(C2536,'[1]7、重新确认支持的项目列表'!$C:$E,3,FALSE)</f>
        <v>1.8160000000000001</v>
      </c>
      <c r="I2536" s="13">
        <v>12800</v>
      </c>
      <c r="J2536" s="17">
        <v>10000</v>
      </c>
      <c r="K2536" s="17">
        <v>12800</v>
      </c>
      <c r="L2536" s="23">
        <v>10000</v>
      </c>
    </row>
    <row r="2537" spans="1:12" ht="24">
      <c r="A2537" s="5">
        <v>2533</v>
      </c>
      <c r="B2537" s="6" t="s">
        <v>624</v>
      </c>
      <c r="C2537" s="7" t="s">
        <v>1759</v>
      </c>
      <c r="D2537" s="7" t="s">
        <v>270</v>
      </c>
      <c r="E2537" s="5" t="s">
        <v>611</v>
      </c>
      <c r="F2537" s="5" t="str">
        <f>VLOOKUP(C2537,'[1]7、重新确认支持的项目列表'!$C:$E,2,FALSE)</f>
        <v>4401963JS3</v>
      </c>
      <c r="G2537" s="5">
        <f>IFERROR(VLOOKUP(C2537,'[2]企业经营情况表（市场监管局）'!R$1:S$23,2,FALSE),0)</f>
        <v>0</v>
      </c>
      <c r="H2537" s="5">
        <f>VLOOKUP(C2537,'[1]7、重新确认支持的项目列表'!$C:$E,3,FALSE)</f>
        <v>1.8160000000000001</v>
      </c>
      <c r="I2537" s="13">
        <v>12800</v>
      </c>
      <c r="J2537" s="17">
        <v>10000</v>
      </c>
      <c r="K2537" s="17">
        <v>12800</v>
      </c>
      <c r="L2537" s="23">
        <v>10000</v>
      </c>
    </row>
    <row r="2538" spans="1:12" ht="24">
      <c r="A2538" s="5">
        <v>2534</v>
      </c>
      <c r="B2538" s="6" t="s">
        <v>632</v>
      </c>
      <c r="C2538" s="7" t="s">
        <v>1760</v>
      </c>
      <c r="D2538" s="7" t="s">
        <v>270</v>
      </c>
      <c r="E2538" s="5" t="s">
        <v>611</v>
      </c>
      <c r="F2538" s="5" t="str">
        <f>VLOOKUP(C2538,'[1]7、重新确认支持的项目列表'!$C:$E,2,FALSE)</f>
        <v>4401960DWC</v>
      </c>
      <c r="G2538" s="5">
        <f>IFERROR(VLOOKUP(C2538,'[2]企业经营情况表（市场监管局）'!R$1:S$23,2,FALSE),0)</f>
        <v>0</v>
      </c>
      <c r="H2538" s="5">
        <f>VLOOKUP(C2538,'[1]7、重新确认支持的项目列表'!$C:$E,3,FALSE)</f>
        <v>302.89269999999999</v>
      </c>
      <c r="I2538" s="13">
        <v>12800</v>
      </c>
      <c r="J2538" s="17">
        <v>10000</v>
      </c>
      <c r="K2538" s="17">
        <v>12800</v>
      </c>
      <c r="L2538" s="23">
        <v>10000</v>
      </c>
    </row>
    <row r="2539" spans="1:12" ht="24">
      <c r="A2539" s="5">
        <v>2535</v>
      </c>
      <c r="B2539" s="6" t="s">
        <v>615</v>
      </c>
      <c r="C2539" s="7" t="s">
        <v>1760</v>
      </c>
      <c r="D2539" s="7" t="s">
        <v>270</v>
      </c>
      <c r="E2539" s="5" t="s">
        <v>611</v>
      </c>
      <c r="F2539" s="5" t="str">
        <f>VLOOKUP(C2539,'[1]7、重新确认支持的项目列表'!$C:$E,2,FALSE)</f>
        <v>4401960DWC</v>
      </c>
      <c r="G2539" s="5">
        <f>IFERROR(VLOOKUP(C2539,'[2]企业经营情况表（市场监管局）'!R$1:S$23,2,FALSE),0)</f>
        <v>0</v>
      </c>
      <c r="H2539" s="5">
        <f>VLOOKUP(C2539,'[1]7、重新确认支持的项目列表'!$C:$E,3,FALSE)</f>
        <v>302.89269999999999</v>
      </c>
      <c r="I2539" s="13">
        <v>12800</v>
      </c>
      <c r="J2539" s="17">
        <v>10000</v>
      </c>
      <c r="K2539" s="17">
        <v>12800</v>
      </c>
      <c r="L2539" s="23">
        <v>10000</v>
      </c>
    </row>
    <row r="2540" spans="1:12" ht="24">
      <c r="A2540" s="5">
        <v>2536</v>
      </c>
      <c r="B2540" s="6" t="s">
        <v>1195</v>
      </c>
      <c r="C2540" s="7" t="s">
        <v>1761</v>
      </c>
      <c r="D2540" s="7" t="s">
        <v>270</v>
      </c>
      <c r="E2540" s="5" t="s">
        <v>611</v>
      </c>
      <c r="F2540" s="5" t="str">
        <f>VLOOKUP(C2540,'[1]7、重新确认支持的项目列表'!$C:$E,2,FALSE)</f>
        <v>4401960A6Z</v>
      </c>
      <c r="G2540" s="5">
        <f>IFERROR(VLOOKUP(C2540,'[2]企业经营情况表（市场监管局）'!R$1:S$23,2,FALSE),0)</f>
        <v>0</v>
      </c>
      <c r="H2540" s="5">
        <f>VLOOKUP(C2540,'[1]7、重新确认支持的项目列表'!$C:$E,3,FALSE)</f>
        <v>826.89099999999996</v>
      </c>
      <c r="I2540" s="13">
        <v>12800</v>
      </c>
      <c r="J2540" s="17">
        <v>10000</v>
      </c>
      <c r="K2540" s="17">
        <v>12800</v>
      </c>
      <c r="L2540" s="23">
        <v>10000</v>
      </c>
    </row>
    <row r="2541" spans="1:12" ht="24">
      <c r="A2541" s="5">
        <v>2537</v>
      </c>
      <c r="B2541" s="6" t="s">
        <v>649</v>
      </c>
      <c r="C2541" s="7" t="s">
        <v>1762</v>
      </c>
      <c r="D2541" s="7" t="s">
        <v>270</v>
      </c>
      <c r="E2541" s="5" t="s">
        <v>611</v>
      </c>
      <c r="F2541" s="5" t="str">
        <f>VLOOKUP(C2541,'[1]7、重新确认支持的项目列表'!$C:$E,2,FALSE)</f>
        <v>无海关代码</v>
      </c>
      <c r="G2541" s="5">
        <f>IFERROR(VLOOKUP(C2541,'[2]企业经营情况表（市场监管局）'!R$1:S$23,2,FALSE),0)</f>
        <v>0</v>
      </c>
      <c r="H2541" s="5">
        <f>VLOOKUP(C2541,'[1]7、重新确认支持的项目列表'!$C:$E,3,FALSE)</f>
        <v>0</v>
      </c>
      <c r="I2541" s="13">
        <v>12800</v>
      </c>
      <c r="J2541" s="17">
        <v>10000</v>
      </c>
      <c r="K2541" s="17">
        <v>12800</v>
      </c>
      <c r="L2541" s="23">
        <v>10000</v>
      </c>
    </row>
    <row r="2542" spans="1:12" ht="24">
      <c r="A2542" s="5">
        <v>2538</v>
      </c>
      <c r="B2542" s="6" t="s">
        <v>1336</v>
      </c>
      <c r="C2542" s="7" t="s">
        <v>1763</v>
      </c>
      <c r="D2542" s="7" t="s">
        <v>270</v>
      </c>
      <c r="E2542" s="5" t="s">
        <v>611</v>
      </c>
      <c r="F2542" s="5" t="str">
        <f>VLOOKUP(C2542,'[1]7、重新确认支持的项目列表'!$C:$E,2,FALSE)</f>
        <v>4401963HHA</v>
      </c>
      <c r="G2542" s="5">
        <f>IFERROR(VLOOKUP(C2542,'[2]企业经营情况表（市场监管局）'!R$1:S$23,2,FALSE),0)</f>
        <v>0</v>
      </c>
      <c r="H2542" s="5">
        <f>VLOOKUP(C2542,'[1]7、重新确认支持的项目列表'!$C:$E,3,FALSE)</f>
        <v>375.40010000000001</v>
      </c>
      <c r="I2542" s="13">
        <v>13800</v>
      </c>
      <c r="J2542" s="17">
        <v>10000</v>
      </c>
      <c r="K2542" s="17">
        <v>13800</v>
      </c>
      <c r="L2542" s="23">
        <v>10000</v>
      </c>
    </row>
    <row r="2543" spans="1:12" ht="24">
      <c r="A2543" s="5">
        <v>2539</v>
      </c>
      <c r="B2543" s="6" t="s">
        <v>684</v>
      </c>
      <c r="C2543" s="7" t="s">
        <v>606</v>
      </c>
      <c r="D2543" s="7" t="s">
        <v>270</v>
      </c>
      <c r="E2543" s="5" t="s">
        <v>611</v>
      </c>
      <c r="F2543" s="5" t="str">
        <f>VLOOKUP(C2543,'[1]7、重新确认支持的项目列表'!$C:$E,2,FALSE)</f>
        <v>4401960LG0</v>
      </c>
      <c r="G2543" s="5">
        <f>IFERROR(VLOOKUP(C2543,'[2]企业经营情况表（市场监管局）'!R$1:S$23,2,FALSE),0)</f>
        <v>0</v>
      </c>
      <c r="H2543" s="5">
        <v>0</v>
      </c>
      <c r="I2543" s="13">
        <v>30000</v>
      </c>
      <c r="J2543" s="17">
        <v>10000</v>
      </c>
      <c r="K2543" s="17">
        <v>27000</v>
      </c>
      <c r="L2543" s="23">
        <v>10000</v>
      </c>
    </row>
    <row r="2544" spans="1:12" ht="24">
      <c r="A2544" s="5">
        <v>2540</v>
      </c>
      <c r="B2544" s="6" t="s">
        <v>618</v>
      </c>
      <c r="C2544" s="7" t="s">
        <v>1764</v>
      </c>
      <c r="D2544" s="7" t="s">
        <v>270</v>
      </c>
      <c r="E2544" s="5" t="s">
        <v>611</v>
      </c>
      <c r="F2544" s="5" t="str">
        <f>VLOOKUP(C2544,'[1]7、重新确认支持的项目列表'!$C:$E,2,FALSE)</f>
        <v>无海关代码</v>
      </c>
      <c r="G2544" s="5">
        <f>IFERROR(VLOOKUP(C2544,'[2]企业经营情况表（市场监管局）'!R$1:S$23,2,FALSE),0)</f>
        <v>0</v>
      </c>
      <c r="H2544" s="5">
        <f>VLOOKUP(C2544,'[1]7、重新确认支持的项目列表'!$C:$E,3,FALSE)</f>
        <v>0</v>
      </c>
      <c r="I2544" s="13">
        <v>12800</v>
      </c>
      <c r="J2544" s="17">
        <v>10000</v>
      </c>
      <c r="K2544" s="17">
        <v>12800</v>
      </c>
      <c r="L2544" s="23">
        <v>10000</v>
      </c>
    </row>
    <row r="2545" spans="1:12" ht="24">
      <c r="A2545" s="5">
        <v>2541</v>
      </c>
      <c r="B2545" s="6" t="s">
        <v>622</v>
      </c>
      <c r="C2545" s="7" t="s">
        <v>1765</v>
      </c>
      <c r="D2545" s="7" t="s">
        <v>270</v>
      </c>
      <c r="E2545" s="5" t="s">
        <v>611</v>
      </c>
      <c r="F2545" s="5">
        <f>VLOOKUP(C2545,'[1]7、重新确认支持的项目列表'!$C:$E,2,FALSE)</f>
        <v>4451963245</v>
      </c>
      <c r="G2545" s="5">
        <f>IFERROR(VLOOKUP(C2545,'[2]企业经营情况表（市场监管局）'!R$1:S$23,2,FALSE),0)</f>
        <v>0</v>
      </c>
      <c r="H2545" s="5">
        <f>VLOOKUP(C2545,'[1]7、重新确认支持的项目列表'!$C:$E,3,FALSE)</f>
        <v>0</v>
      </c>
      <c r="I2545" s="13">
        <v>12800</v>
      </c>
      <c r="J2545" s="17">
        <v>10000</v>
      </c>
      <c r="K2545" s="17">
        <v>12800</v>
      </c>
      <c r="L2545" s="23">
        <v>10000</v>
      </c>
    </row>
    <row r="2546" spans="1:12" ht="24">
      <c r="A2546" s="5">
        <v>2542</v>
      </c>
      <c r="B2546" s="6" t="s">
        <v>685</v>
      </c>
      <c r="C2546" s="7" t="s">
        <v>1766</v>
      </c>
      <c r="D2546" s="7" t="s">
        <v>270</v>
      </c>
      <c r="E2546" s="5" t="s">
        <v>611</v>
      </c>
      <c r="F2546" s="5" t="str">
        <f>VLOOKUP(C2546,'[1]7、重新确认支持的项目列表'!$C:$E,2,FALSE)</f>
        <v>4401960FXW</v>
      </c>
      <c r="G2546" s="5">
        <f>IFERROR(VLOOKUP(C2546,'[2]企业经营情况表（市场监管局）'!R$1:S$23,2,FALSE),0)</f>
        <v>0</v>
      </c>
      <c r="H2546" s="5">
        <f>VLOOKUP(C2546,'[1]7、重新确认支持的项目列表'!$C:$E,3,FALSE)</f>
        <v>767.46159999999998</v>
      </c>
      <c r="I2546" s="13">
        <v>36800</v>
      </c>
      <c r="J2546" s="17">
        <v>30000</v>
      </c>
      <c r="K2546" s="17">
        <v>33800</v>
      </c>
      <c r="L2546" s="23">
        <v>10000</v>
      </c>
    </row>
    <row r="2547" spans="1:12" ht="24">
      <c r="A2547" s="5">
        <v>2543</v>
      </c>
      <c r="B2547" s="6" t="s">
        <v>617</v>
      </c>
      <c r="C2547" s="7" t="s">
        <v>1767</v>
      </c>
      <c r="D2547" s="7" t="s">
        <v>270</v>
      </c>
      <c r="E2547" s="5" t="s">
        <v>611</v>
      </c>
      <c r="F2547" s="5" t="str">
        <f>VLOOKUP(C2547,'[1]7、重新确认支持的项目列表'!$C:$E,2,FALSE)</f>
        <v>4401960Q38</v>
      </c>
      <c r="G2547" s="5">
        <f>IFERROR(VLOOKUP(C2547,'[2]企业经营情况表（市场监管局）'!R$1:S$23,2,FALSE),0)</f>
        <v>0</v>
      </c>
      <c r="H2547" s="5">
        <f>VLOOKUP(C2547,'[1]7、重新确认支持的项目列表'!$C:$E,3,FALSE)</f>
        <v>216.34399999999999</v>
      </c>
      <c r="I2547" s="13">
        <v>12800</v>
      </c>
      <c r="J2547" s="17">
        <v>10000</v>
      </c>
      <c r="K2547" s="17">
        <v>12800</v>
      </c>
      <c r="L2547" s="23">
        <v>10000</v>
      </c>
    </row>
    <row r="2548" spans="1:12" ht="24">
      <c r="A2548" s="5">
        <v>2544</v>
      </c>
      <c r="B2548" s="6" t="s">
        <v>624</v>
      </c>
      <c r="C2548" s="7" t="s">
        <v>1767</v>
      </c>
      <c r="D2548" s="7" t="s">
        <v>270</v>
      </c>
      <c r="E2548" s="5" t="s">
        <v>611</v>
      </c>
      <c r="F2548" s="5" t="str">
        <f>VLOOKUP(C2548,'[1]7、重新确认支持的项目列表'!$C:$E,2,FALSE)</f>
        <v>4401960Q38</v>
      </c>
      <c r="G2548" s="5">
        <f>IFERROR(VLOOKUP(C2548,'[2]企业经营情况表（市场监管局）'!R$1:S$23,2,FALSE),0)</f>
        <v>0</v>
      </c>
      <c r="H2548" s="5">
        <f>VLOOKUP(C2548,'[1]7、重新确认支持的项目列表'!$C:$E,3,FALSE)</f>
        <v>216.34399999999999</v>
      </c>
      <c r="I2548" s="13">
        <v>12800</v>
      </c>
      <c r="J2548" s="17">
        <v>10000</v>
      </c>
      <c r="K2548" s="17">
        <v>12800</v>
      </c>
      <c r="L2548" s="23">
        <v>10000</v>
      </c>
    </row>
    <row r="2549" spans="1:12" ht="24">
      <c r="A2549" s="5">
        <v>2545</v>
      </c>
      <c r="B2549" s="6" t="s">
        <v>615</v>
      </c>
      <c r="C2549" s="7" t="s">
        <v>1768</v>
      </c>
      <c r="D2549" s="7" t="s">
        <v>270</v>
      </c>
      <c r="E2549" s="5" t="s">
        <v>611</v>
      </c>
      <c r="F2549" s="5" t="str">
        <f>VLOOKUP(C2549,'[1]7、重新确认支持的项目列表'!$C:$E,2,FALSE)</f>
        <v>4401963HLE</v>
      </c>
      <c r="G2549" s="5">
        <f>IFERROR(VLOOKUP(C2549,'[2]企业经营情况表（市场监管局）'!R$1:S$23,2,FALSE),0)</f>
        <v>0</v>
      </c>
      <c r="H2549" s="5">
        <f>VLOOKUP(C2549,'[1]7、重新确认支持的项目列表'!$C:$E,3,FALSE)</f>
        <v>289.83690000000001</v>
      </c>
      <c r="I2549" s="13">
        <v>12800</v>
      </c>
      <c r="J2549" s="17">
        <v>10000</v>
      </c>
      <c r="K2549" s="17">
        <v>12800</v>
      </c>
      <c r="L2549" s="23">
        <v>10000</v>
      </c>
    </row>
    <row r="2550" spans="1:12" ht="24">
      <c r="A2550" s="5">
        <v>2546</v>
      </c>
      <c r="B2550" s="6" t="s">
        <v>617</v>
      </c>
      <c r="C2550" s="7" t="s">
        <v>1768</v>
      </c>
      <c r="D2550" s="7" t="s">
        <v>270</v>
      </c>
      <c r="E2550" s="5" t="s">
        <v>611</v>
      </c>
      <c r="F2550" s="5" t="str">
        <f>VLOOKUP(C2550,'[1]7、重新确认支持的项目列表'!$C:$E,2,FALSE)</f>
        <v>4401963HLE</v>
      </c>
      <c r="G2550" s="5">
        <f>IFERROR(VLOOKUP(C2550,'[2]企业经营情况表（市场监管局）'!R$1:S$23,2,FALSE),0)</f>
        <v>0</v>
      </c>
      <c r="H2550" s="5">
        <f>VLOOKUP(C2550,'[1]7、重新确认支持的项目列表'!$C:$E,3,FALSE)</f>
        <v>289.83690000000001</v>
      </c>
      <c r="I2550" s="13">
        <v>12800</v>
      </c>
      <c r="J2550" s="17">
        <v>10000</v>
      </c>
      <c r="K2550" s="17">
        <v>12800</v>
      </c>
      <c r="L2550" s="23">
        <v>10000</v>
      </c>
    </row>
    <row r="2551" spans="1:12" ht="24">
      <c r="A2551" s="5">
        <v>2547</v>
      </c>
      <c r="B2551" s="6" t="s">
        <v>624</v>
      </c>
      <c r="C2551" s="7" t="s">
        <v>1768</v>
      </c>
      <c r="D2551" s="7" t="s">
        <v>270</v>
      </c>
      <c r="E2551" s="5" t="s">
        <v>611</v>
      </c>
      <c r="F2551" s="5" t="str">
        <f>VLOOKUP(C2551,'[1]7、重新确认支持的项目列表'!$C:$E,2,FALSE)</f>
        <v>4401963HLE</v>
      </c>
      <c r="G2551" s="5">
        <f>IFERROR(VLOOKUP(C2551,'[2]企业经营情况表（市场监管局）'!R$1:S$23,2,FALSE),0)</f>
        <v>0</v>
      </c>
      <c r="H2551" s="5">
        <f>VLOOKUP(C2551,'[1]7、重新确认支持的项目列表'!$C:$E,3,FALSE)</f>
        <v>289.83690000000001</v>
      </c>
      <c r="I2551" s="13">
        <v>12800</v>
      </c>
      <c r="J2551" s="17">
        <v>10000</v>
      </c>
      <c r="K2551" s="17">
        <v>12800</v>
      </c>
      <c r="L2551" s="23">
        <v>10000</v>
      </c>
    </row>
    <row r="2552" spans="1:12" ht="24">
      <c r="A2552" s="5">
        <v>2548</v>
      </c>
      <c r="B2552" s="6" t="s">
        <v>624</v>
      </c>
      <c r="C2552" s="7" t="s">
        <v>1769</v>
      </c>
      <c r="D2552" s="7" t="s">
        <v>270</v>
      </c>
      <c r="E2552" s="5" t="s">
        <v>611</v>
      </c>
      <c r="F2552" s="5" t="str">
        <f>VLOOKUP(C2552,'[1]7、重新确认支持的项目列表'!$C:$E,2,FALSE)</f>
        <v>4401960U7P</v>
      </c>
      <c r="G2552" s="5">
        <f>IFERROR(VLOOKUP(C2552,'[2]企业经营情况表（市场监管局）'!R$1:S$23,2,FALSE),0)</f>
        <v>0</v>
      </c>
      <c r="H2552" s="5">
        <f>VLOOKUP(C2552,'[1]7、重新确认支持的项目列表'!$C:$E,3,FALSE)</f>
        <v>0</v>
      </c>
      <c r="I2552" s="13">
        <v>12800</v>
      </c>
      <c r="J2552" s="17">
        <v>10000</v>
      </c>
      <c r="K2552" s="17">
        <v>12800</v>
      </c>
      <c r="L2552" s="23">
        <v>10000</v>
      </c>
    </row>
    <row r="2553" spans="1:12" ht="24">
      <c r="A2553" s="5">
        <v>2549</v>
      </c>
      <c r="B2553" s="6" t="s">
        <v>658</v>
      </c>
      <c r="C2553" s="7" t="s">
        <v>1770</v>
      </c>
      <c r="D2553" s="7" t="s">
        <v>270</v>
      </c>
      <c r="E2553" s="5" t="s">
        <v>611</v>
      </c>
      <c r="F2553" s="5" t="str">
        <f>VLOOKUP(C2553,'[1]7、重新确认支持的项目列表'!$C:$E,2,FALSE)</f>
        <v>4401960B0R</v>
      </c>
      <c r="G2553" s="5">
        <f>IFERROR(VLOOKUP(C2553,'[2]企业经营情况表（市场监管局）'!R$1:S$23,2,FALSE),0)</f>
        <v>0</v>
      </c>
      <c r="H2553" s="5">
        <f>VLOOKUP(C2553,'[1]7、重新确认支持的项目列表'!$C:$E,3,FALSE)</f>
        <v>2430.2069999999999</v>
      </c>
      <c r="I2553" s="13">
        <v>12800</v>
      </c>
      <c r="J2553" s="17">
        <v>10000</v>
      </c>
      <c r="K2553" s="17">
        <v>12800</v>
      </c>
      <c r="L2553" s="23">
        <v>10000</v>
      </c>
    </row>
    <row r="2554" spans="1:12" ht="24">
      <c r="A2554" s="5">
        <v>2550</v>
      </c>
      <c r="B2554" s="6" t="s">
        <v>617</v>
      </c>
      <c r="C2554" s="7" t="s">
        <v>1770</v>
      </c>
      <c r="D2554" s="7" t="s">
        <v>270</v>
      </c>
      <c r="E2554" s="5" t="s">
        <v>611</v>
      </c>
      <c r="F2554" s="5" t="str">
        <f>VLOOKUP(C2554,'[1]7、重新确认支持的项目列表'!$C:$E,2,FALSE)</f>
        <v>4401960B0R</v>
      </c>
      <c r="G2554" s="5">
        <f>IFERROR(VLOOKUP(C2554,'[2]企业经营情况表（市场监管局）'!R$1:S$23,2,FALSE),0)</f>
        <v>0</v>
      </c>
      <c r="H2554" s="5">
        <f>VLOOKUP(C2554,'[1]7、重新确认支持的项目列表'!$C:$E,3,FALSE)</f>
        <v>2430.2069999999999</v>
      </c>
      <c r="I2554" s="13">
        <v>12800</v>
      </c>
      <c r="J2554" s="17">
        <v>10000</v>
      </c>
      <c r="K2554" s="17">
        <v>12800</v>
      </c>
      <c r="L2554" s="23">
        <v>10000</v>
      </c>
    </row>
    <row r="2555" spans="1:12" ht="24">
      <c r="A2555" s="5">
        <v>2551</v>
      </c>
      <c r="B2555" s="6" t="s">
        <v>624</v>
      </c>
      <c r="C2555" s="7" t="s">
        <v>1770</v>
      </c>
      <c r="D2555" s="7" t="s">
        <v>270</v>
      </c>
      <c r="E2555" s="5" t="s">
        <v>611</v>
      </c>
      <c r="F2555" s="5" t="str">
        <f>VLOOKUP(C2555,'[1]7、重新确认支持的项目列表'!$C:$E,2,FALSE)</f>
        <v>4401960B0R</v>
      </c>
      <c r="G2555" s="5">
        <f>IFERROR(VLOOKUP(C2555,'[2]企业经营情况表（市场监管局）'!R$1:S$23,2,FALSE),0)</f>
        <v>0</v>
      </c>
      <c r="H2555" s="5">
        <f>VLOOKUP(C2555,'[1]7、重新确认支持的项目列表'!$C:$E,3,FALSE)</f>
        <v>2430.2069999999999</v>
      </c>
      <c r="I2555" s="13">
        <v>12800</v>
      </c>
      <c r="J2555" s="17">
        <v>10000</v>
      </c>
      <c r="K2555" s="17">
        <v>12800</v>
      </c>
      <c r="L2555" s="23">
        <v>10000</v>
      </c>
    </row>
    <row r="2556" spans="1:12" ht="24">
      <c r="A2556" s="5">
        <v>2552</v>
      </c>
      <c r="B2556" s="6" t="s">
        <v>618</v>
      </c>
      <c r="C2556" s="7" t="s">
        <v>1770</v>
      </c>
      <c r="D2556" s="7" t="s">
        <v>270</v>
      </c>
      <c r="E2556" s="5" t="s">
        <v>611</v>
      </c>
      <c r="F2556" s="5" t="str">
        <f>VLOOKUP(C2556,'[1]7、重新确认支持的项目列表'!$C:$E,2,FALSE)</f>
        <v>4401960B0R</v>
      </c>
      <c r="G2556" s="5">
        <f>IFERROR(VLOOKUP(C2556,'[2]企业经营情况表（市场监管局）'!R$1:S$23,2,FALSE),0)</f>
        <v>0</v>
      </c>
      <c r="H2556" s="5">
        <f>VLOOKUP(C2556,'[1]7、重新确认支持的项目列表'!$C:$E,3,FALSE)</f>
        <v>2430.2069999999999</v>
      </c>
      <c r="I2556" s="13">
        <v>12800</v>
      </c>
      <c r="J2556" s="17">
        <v>10000</v>
      </c>
      <c r="K2556" s="17">
        <v>12800</v>
      </c>
      <c r="L2556" s="23">
        <v>10000</v>
      </c>
    </row>
    <row r="2557" spans="1:12" ht="24">
      <c r="A2557" s="5">
        <v>2553</v>
      </c>
      <c r="B2557" s="5" t="s">
        <v>625</v>
      </c>
      <c r="C2557" s="7" t="s">
        <v>1771</v>
      </c>
      <c r="D2557" s="7" t="s">
        <v>212</v>
      </c>
      <c r="E2557" s="5" t="s">
        <v>611</v>
      </c>
      <c r="F2557" s="5">
        <f>VLOOKUP(C2557,'[1]7、重新确认支持的项目列表'!$C:$E,2,FALSE)</f>
        <v>4401968310</v>
      </c>
      <c r="G2557" s="5">
        <f>IFERROR(VLOOKUP(C2557,'[2]企业经营情况表（市场监管局）'!R$1:S$23,2,FALSE),0)</f>
        <v>0</v>
      </c>
      <c r="H2557" s="5">
        <f>VLOOKUP(C2557,'[1]7、重新确认支持的项目列表'!$C:$E,3,FALSE)</f>
        <v>2440.3640999999998</v>
      </c>
      <c r="I2557" s="13">
        <v>38800</v>
      </c>
      <c r="J2557" s="31">
        <v>10000</v>
      </c>
      <c r="K2557" s="31">
        <v>38800</v>
      </c>
      <c r="L2557" s="23">
        <v>10000</v>
      </c>
    </row>
    <row r="2558" spans="1:12">
      <c r="A2558" s="5">
        <v>2554</v>
      </c>
      <c r="B2558" s="30" t="s">
        <v>618</v>
      </c>
      <c r="C2558" s="7" t="s">
        <v>1772</v>
      </c>
      <c r="D2558" s="7" t="s">
        <v>212</v>
      </c>
      <c r="E2558" s="5" t="s">
        <v>611</v>
      </c>
      <c r="F2558" s="5">
        <f>VLOOKUP(C2558,'[1]7、重新确认支持的项目列表'!$C:$E,2,FALSE)</f>
        <v>4401693567</v>
      </c>
      <c r="G2558" s="5">
        <f>IFERROR(VLOOKUP(C2558,'[2]企业经营情况表（市场监管局）'!R$1:S$23,2,FALSE),0)</f>
        <v>0</v>
      </c>
      <c r="H2558" s="5">
        <f>VLOOKUP(C2558,'[1]7、重新确认支持的项目列表'!$C:$E,3,FALSE)</f>
        <v>0</v>
      </c>
      <c r="I2558" s="13">
        <v>12800</v>
      </c>
      <c r="J2558" s="31">
        <v>10000</v>
      </c>
      <c r="K2558" s="31">
        <v>12800</v>
      </c>
      <c r="L2558" s="23">
        <v>10000</v>
      </c>
    </row>
    <row r="2559" spans="1:12" ht="24">
      <c r="A2559" s="5">
        <v>2555</v>
      </c>
      <c r="B2559" s="5" t="s">
        <v>624</v>
      </c>
      <c r="C2559" s="7" t="s">
        <v>1773</v>
      </c>
      <c r="D2559" s="7" t="s">
        <v>212</v>
      </c>
      <c r="E2559" s="5" t="s">
        <v>611</v>
      </c>
      <c r="F2559" s="5" t="str">
        <f>VLOOKUP(C2559,'[1]7、重新确认支持的项目列表'!$C:$E,2,FALSE)</f>
        <v>4401968BVW</v>
      </c>
      <c r="G2559" s="5">
        <f>IFERROR(VLOOKUP(C2559,'[2]企业经营情况表（市场监管局）'!R$1:S$23,2,FALSE),0)</f>
        <v>0</v>
      </c>
      <c r="H2559" s="5">
        <f>VLOOKUP(C2559,'[1]7、重新确认支持的项目列表'!$C:$E,3,FALSE)</f>
        <v>0</v>
      </c>
      <c r="I2559" s="13">
        <v>12800</v>
      </c>
      <c r="J2559" s="31">
        <v>10000</v>
      </c>
      <c r="K2559" s="31">
        <v>12800</v>
      </c>
      <c r="L2559" s="23">
        <v>10000</v>
      </c>
    </row>
    <row r="2560" spans="1:12" ht="24">
      <c r="A2560" s="5">
        <v>2556</v>
      </c>
      <c r="B2560" s="5" t="s">
        <v>682</v>
      </c>
      <c r="C2560" s="7" t="s">
        <v>479</v>
      </c>
      <c r="D2560" s="7" t="s">
        <v>212</v>
      </c>
      <c r="E2560" s="5" t="s">
        <v>611</v>
      </c>
      <c r="F2560" s="5" t="str">
        <f>VLOOKUP(C2560,'[1]7、重新确认支持的项目列表'!$C:$E,2,FALSE)</f>
        <v>4401968AH8</v>
      </c>
      <c r="G2560" s="5">
        <f>IFERROR(VLOOKUP(C2560,'[2]企业经营情况表（市场监管局）'!R$1:S$23,2,FALSE),0)</f>
        <v>0</v>
      </c>
      <c r="H2560" s="5">
        <v>0</v>
      </c>
      <c r="I2560" s="13">
        <v>36800</v>
      </c>
      <c r="J2560" s="31">
        <v>10000</v>
      </c>
      <c r="K2560" s="31">
        <v>33800</v>
      </c>
      <c r="L2560" s="23">
        <v>10000</v>
      </c>
    </row>
    <row r="2561" spans="1:12" ht="24">
      <c r="A2561" s="5">
        <v>2557</v>
      </c>
      <c r="B2561" s="5" t="s">
        <v>625</v>
      </c>
      <c r="C2561" s="7" t="s">
        <v>1774</v>
      </c>
      <c r="D2561" s="7" t="s">
        <v>212</v>
      </c>
      <c r="E2561" s="5" t="s">
        <v>611</v>
      </c>
      <c r="F2561" s="5" t="str">
        <f>VLOOKUP(C2561,'[1]7、重新确认支持的项目列表'!$C:$E,2,FALSE)</f>
        <v>4401968CE0</v>
      </c>
      <c r="G2561" s="5">
        <f>IFERROR(VLOOKUP(C2561,'[2]企业经营情况表（市场监管局）'!R$1:S$23,2,FALSE),0)</f>
        <v>0</v>
      </c>
      <c r="H2561" s="5">
        <f>VLOOKUP(C2561,'[1]7、重新确认支持的项目列表'!$C:$E,3,FALSE)</f>
        <v>831.40840000000003</v>
      </c>
      <c r="I2561" s="13">
        <v>38800</v>
      </c>
      <c r="J2561" s="31">
        <v>10000</v>
      </c>
      <c r="K2561" s="31">
        <v>38800</v>
      </c>
      <c r="L2561" s="23">
        <v>10000</v>
      </c>
    </row>
    <row r="2562" spans="1:12" ht="24">
      <c r="A2562" s="5">
        <v>2558</v>
      </c>
      <c r="B2562" s="5" t="s">
        <v>684</v>
      </c>
      <c r="C2562" s="7" t="s">
        <v>480</v>
      </c>
      <c r="D2562" s="7" t="s">
        <v>212</v>
      </c>
      <c r="E2562" s="5" t="s">
        <v>611</v>
      </c>
      <c r="F2562" s="5">
        <f>VLOOKUP(C2562,'[1]7、重新确认支持的项目列表'!$C:$E,2,FALSE)</f>
        <v>4401968461</v>
      </c>
      <c r="G2562" s="5">
        <f>IFERROR(VLOOKUP(C2562,'[2]企业经营情况表（市场监管局）'!R$1:S$23,2,FALSE),0)</f>
        <v>0</v>
      </c>
      <c r="H2562" s="5">
        <f>VLOOKUP(C2562,'[1]7、重新确认支持的项目列表'!$C:$E,3,FALSE)</f>
        <v>9235.2666000000008</v>
      </c>
      <c r="I2562" s="13">
        <v>32264.15</v>
      </c>
      <c r="J2562" s="31">
        <v>10000</v>
      </c>
      <c r="K2562" s="31">
        <v>31200</v>
      </c>
      <c r="L2562" s="23">
        <v>10000</v>
      </c>
    </row>
    <row r="2563" spans="1:12" ht="24">
      <c r="A2563" s="5">
        <v>2559</v>
      </c>
      <c r="B2563" s="5" t="s">
        <v>627</v>
      </c>
      <c r="C2563" s="7" t="s">
        <v>1775</v>
      </c>
      <c r="D2563" s="7" t="s">
        <v>212</v>
      </c>
      <c r="E2563" s="5" t="s">
        <v>611</v>
      </c>
      <c r="F2563" s="5" t="str">
        <f>VLOOKUP(C2563,'[1]7、重新确认支持的项目列表'!$C:$E,2,FALSE)</f>
        <v>4401968BC8</v>
      </c>
      <c r="G2563" s="5">
        <f>IFERROR(VLOOKUP(C2563,'[2]企业经营情况表（市场监管局）'!R$1:S$23,2,FALSE),0)</f>
        <v>0</v>
      </c>
      <c r="H2563" s="5">
        <f>VLOOKUP(C2563,'[1]7、重新确认支持的项目列表'!$C:$E,3,FALSE)</f>
        <v>1520.1901</v>
      </c>
      <c r="I2563" s="13">
        <v>12800</v>
      </c>
      <c r="J2563" s="31">
        <v>10000</v>
      </c>
      <c r="K2563" s="31">
        <v>12800</v>
      </c>
      <c r="L2563" s="23">
        <v>10000</v>
      </c>
    </row>
    <row r="2564" spans="1:12" ht="24">
      <c r="A2564" s="5">
        <v>2560</v>
      </c>
      <c r="B2564" s="5" t="s">
        <v>652</v>
      </c>
      <c r="C2564" s="7" t="s">
        <v>1775</v>
      </c>
      <c r="D2564" s="7" t="s">
        <v>212</v>
      </c>
      <c r="E2564" s="5" t="s">
        <v>611</v>
      </c>
      <c r="F2564" s="5" t="str">
        <f>VLOOKUP(C2564,'[1]7、重新确认支持的项目列表'!$C:$E,2,FALSE)</f>
        <v>4401968BC8</v>
      </c>
      <c r="G2564" s="5">
        <f>IFERROR(VLOOKUP(C2564,'[2]企业经营情况表（市场监管局）'!R$1:S$23,2,FALSE),0)</f>
        <v>0</v>
      </c>
      <c r="H2564" s="5">
        <f>VLOOKUP(C2564,'[1]7、重新确认支持的项目列表'!$C:$E,3,FALSE)</f>
        <v>1520.1901</v>
      </c>
      <c r="I2564" s="13">
        <v>12800</v>
      </c>
      <c r="J2564" s="31">
        <v>10000</v>
      </c>
      <c r="K2564" s="31">
        <v>12800</v>
      </c>
      <c r="L2564" s="23">
        <v>10000</v>
      </c>
    </row>
    <row r="2565" spans="1:12" ht="24">
      <c r="A2565" s="5">
        <v>2561</v>
      </c>
      <c r="B2565" s="5" t="s">
        <v>624</v>
      </c>
      <c r="C2565" s="7" t="s">
        <v>1775</v>
      </c>
      <c r="D2565" s="7" t="s">
        <v>212</v>
      </c>
      <c r="E2565" s="5" t="s">
        <v>611</v>
      </c>
      <c r="F2565" s="5" t="str">
        <f>VLOOKUP(C2565,'[1]7、重新确认支持的项目列表'!$C:$E,2,FALSE)</f>
        <v>4401968BC8</v>
      </c>
      <c r="G2565" s="5">
        <f>IFERROR(VLOOKUP(C2565,'[2]企业经营情况表（市场监管局）'!R$1:S$23,2,FALSE),0)</f>
        <v>0</v>
      </c>
      <c r="H2565" s="5">
        <f>VLOOKUP(C2565,'[1]7、重新确认支持的项目列表'!$C:$E,3,FALSE)</f>
        <v>1520.1901</v>
      </c>
      <c r="I2565" s="13">
        <v>12800</v>
      </c>
      <c r="J2565" s="31">
        <v>10000</v>
      </c>
      <c r="K2565" s="31">
        <v>12800</v>
      </c>
      <c r="L2565" s="23">
        <v>10000</v>
      </c>
    </row>
    <row r="2566" spans="1:12" ht="24">
      <c r="A2566" s="5">
        <v>2562</v>
      </c>
      <c r="B2566" s="5" t="s">
        <v>618</v>
      </c>
      <c r="C2566" s="7" t="s">
        <v>1775</v>
      </c>
      <c r="D2566" s="7" t="s">
        <v>212</v>
      </c>
      <c r="E2566" s="5" t="s">
        <v>611</v>
      </c>
      <c r="F2566" s="5" t="str">
        <f>VLOOKUP(C2566,'[1]7、重新确认支持的项目列表'!$C:$E,2,FALSE)</f>
        <v>4401968BC8</v>
      </c>
      <c r="G2566" s="5">
        <f>IFERROR(VLOOKUP(C2566,'[2]企业经营情况表（市场监管局）'!R$1:S$23,2,FALSE),0)</f>
        <v>0</v>
      </c>
      <c r="H2566" s="5">
        <f>VLOOKUP(C2566,'[1]7、重新确认支持的项目列表'!$C:$E,3,FALSE)</f>
        <v>1520.1901</v>
      </c>
      <c r="I2566" s="13">
        <v>12800</v>
      </c>
      <c r="J2566" s="31">
        <v>10000</v>
      </c>
      <c r="K2566" s="31">
        <v>12800</v>
      </c>
      <c r="L2566" s="23">
        <v>10000</v>
      </c>
    </row>
    <row r="2567" spans="1:12" ht="24">
      <c r="A2567" s="5">
        <v>2563</v>
      </c>
      <c r="B2567" s="5" t="s">
        <v>624</v>
      </c>
      <c r="C2567" s="7" t="s">
        <v>1776</v>
      </c>
      <c r="D2567" s="7" t="s">
        <v>212</v>
      </c>
      <c r="E2567" s="5" t="s">
        <v>611</v>
      </c>
      <c r="F2567" s="5" t="str">
        <f>VLOOKUP(C2567,'[1]7、重新确认支持的项目列表'!$C:$E,2,FALSE)</f>
        <v>4401968D3R</v>
      </c>
      <c r="G2567" s="5">
        <f>IFERROR(VLOOKUP(C2567,'[2]企业经营情况表（市场监管局）'!R$1:S$23,2,FALSE),0)</f>
        <v>0</v>
      </c>
      <c r="H2567" s="5">
        <f>VLOOKUP(C2567,'[1]7、重新确认支持的项目列表'!$C:$E,3,FALSE)</f>
        <v>2.1074000000000002</v>
      </c>
      <c r="I2567" s="13">
        <v>12800</v>
      </c>
      <c r="J2567" s="31">
        <v>10000</v>
      </c>
      <c r="K2567" s="31">
        <v>12800</v>
      </c>
      <c r="L2567" s="23">
        <v>10000</v>
      </c>
    </row>
    <row r="2568" spans="1:12" ht="24">
      <c r="A2568" s="5">
        <v>2564</v>
      </c>
      <c r="B2568" s="5" t="s">
        <v>618</v>
      </c>
      <c r="C2568" s="7" t="s">
        <v>1776</v>
      </c>
      <c r="D2568" s="7" t="s">
        <v>212</v>
      </c>
      <c r="E2568" s="5" t="s">
        <v>611</v>
      </c>
      <c r="F2568" s="5" t="str">
        <f>VLOOKUP(C2568,'[1]7、重新确认支持的项目列表'!$C:$E,2,FALSE)</f>
        <v>4401968D3R</v>
      </c>
      <c r="G2568" s="5">
        <f>IFERROR(VLOOKUP(C2568,'[2]企业经营情况表（市场监管局）'!R$1:S$23,2,FALSE),0)</f>
        <v>0</v>
      </c>
      <c r="H2568" s="5">
        <f>VLOOKUP(C2568,'[1]7、重新确认支持的项目列表'!$C:$E,3,FALSE)</f>
        <v>2.1074000000000002</v>
      </c>
      <c r="I2568" s="13">
        <v>12800</v>
      </c>
      <c r="J2568" s="31">
        <v>10000</v>
      </c>
      <c r="K2568" s="31">
        <v>12800</v>
      </c>
      <c r="L2568" s="23">
        <v>10000</v>
      </c>
    </row>
    <row r="2569" spans="1:12" ht="24">
      <c r="A2569" s="5">
        <v>2565</v>
      </c>
      <c r="B2569" s="5" t="s">
        <v>615</v>
      </c>
      <c r="C2569" s="7" t="s">
        <v>1777</v>
      </c>
      <c r="D2569" s="7" t="s">
        <v>212</v>
      </c>
      <c r="E2569" s="5" t="s">
        <v>611</v>
      </c>
      <c r="F2569" s="5" t="str">
        <f>VLOOKUP(C2569,'[1]7、重新确认支持的项目列表'!$C:$E,2,FALSE)</f>
        <v>4401968A82</v>
      </c>
      <c r="G2569" s="5">
        <f>IFERROR(VLOOKUP(C2569,'[2]企业经营情况表（市场监管局）'!R$1:S$23,2,FALSE),0)</f>
        <v>0</v>
      </c>
      <c r="H2569" s="5">
        <f>VLOOKUP(C2569,'[1]7、重新确认支持的项目列表'!$C:$E,3,FALSE)</f>
        <v>1060.3895</v>
      </c>
      <c r="I2569" s="13">
        <v>12800</v>
      </c>
      <c r="J2569" s="31">
        <v>10000</v>
      </c>
      <c r="K2569" s="31">
        <v>12800</v>
      </c>
      <c r="L2569" s="23">
        <v>10000</v>
      </c>
    </row>
    <row r="2570" spans="1:12" ht="24">
      <c r="A2570" s="5">
        <v>2566</v>
      </c>
      <c r="B2570" s="5" t="s">
        <v>618</v>
      </c>
      <c r="C2570" s="7" t="s">
        <v>1777</v>
      </c>
      <c r="D2570" s="7" t="s">
        <v>212</v>
      </c>
      <c r="E2570" s="5" t="s">
        <v>611</v>
      </c>
      <c r="F2570" s="5" t="str">
        <f>VLOOKUP(C2570,'[1]7、重新确认支持的项目列表'!$C:$E,2,FALSE)</f>
        <v>4401968A82</v>
      </c>
      <c r="G2570" s="5">
        <f>IFERROR(VLOOKUP(C2570,'[2]企业经营情况表（市场监管局）'!R$1:S$23,2,FALSE),0)</f>
        <v>0</v>
      </c>
      <c r="H2570" s="5">
        <f>VLOOKUP(C2570,'[1]7、重新确认支持的项目列表'!$C:$E,3,FALSE)</f>
        <v>1060.3895</v>
      </c>
      <c r="I2570" s="13">
        <v>12800</v>
      </c>
      <c r="J2570" s="31">
        <v>10000</v>
      </c>
      <c r="K2570" s="31">
        <v>12800</v>
      </c>
      <c r="L2570" s="23">
        <v>10000</v>
      </c>
    </row>
    <row r="2571" spans="1:12" ht="24">
      <c r="A2571" s="5">
        <v>2567</v>
      </c>
      <c r="B2571" s="5" t="s">
        <v>617</v>
      </c>
      <c r="C2571" s="7" t="s">
        <v>1777</v>
      </c>
      <c r="D2571" s="7" t="s">
        <v>212</v>
      </c>
      <c r="E2571" s="5" t="s">
        <v>611</v>
      </c>
      <c r="F2571" s="5" t="str">
        <f>VLOOKUP(C2571,'[1]7、重新确认支持的项目列表'!$C:$E,2,FALSE)</f>
        <v>4401968A82</v>
      </c>
      <c r="G2571" s="5">
        <f>IFERROR(VLOOKUP(C2571,'[2]企业经营情况表（市场监管局）'!R$1:S$23,2,FALSE),0)</f>
        <v>0</v>
      </c>
      <c r="H2571" s="5">
        <f>VLOOKUP(C2571,'[1]7、重新确认支持的项目列表'!$C:$E,3,FALSE)</f>
        <v>1060.3895</v>
      </c>
      <c r="I2571" s="13">
        <v>12800</v>
      </c>
      <c r="J2571" s="31">
        <v>10000</v>
      </c>
      <c r="K2571" s="31">
        <v>12800</v>
      </c>
      <c r="L2571" s="23">
        <v>10000</v>
      </c>
    </row>
    <row r="2572" spans="1:12" ht="24">
      <c r="A2572" s="5">
        <v>2568</v>
      </c>
      <c r="B2572" s="5" t="s">
        <v>627</v>
      </c>
      <c r="C2572" s="7" t="s">
        <v>1778</v>
      </c>
      <c r="D2572" s="7" t="s">
        <v>212</v>
      </c>
      <c r="E2572" s="5" t="s">
        <v>611</v>
      </c>
      <c r="F2572" s="5" t="str">
        <f>VLOOKUP(C2572,'[1]7、重新确认支持的项目列表'!$C:$E,2,FALSE)</f>
        <v>4401963DQ4</v>
      </c>
      <c r="G2572" s="5">
        <f>IFERROR(VLOOKUP(C2572,'[2]企业经营情况表（市场监管局）'!R$1:S$23,2,FALSE),0)</f>
        <v>0</v>
      </c>
      <c r="H2572" s="5">
        <f>VLOOKUP(C2572,'[1]7、重新确认支持的项目列表'!$C:$E,3,FALSE)</f>
        <v>684.94119999999998</v>
      </c>
      <c r="I2572" s="13">
        <v>12800</v>
      </c>
      <c r="J2572" s="31">
        <v>10000</v>
      </c>
      <c r="K2572" s="31">
        <v>12800</v>
      </c>
      <c r="L2572" s="23">
        <v>10000</v>
      </c>
    </row>
    <row r="2573" spans="1:12" ht="24">
      <c r="A2573" s="5">
        <v>2569</v>
      </c>
      <c r="B2573" s="5" t="s">
        <v>615</v>
      </c>
      <c r="C2573" s="7" t="s">
        <v>1778</v>
      </c>
      <c r="D2573" s="7" t="s">
        <v>212</v>
      </c>
      <c r="E2573" s="5" t="s">
        <v>611</v>
      </c>
      <c r="F2573" s="5" t="str">
        <f>VLOOKUP(C2573,'[1]7、重新确认支持的项目列表'!$C:$E,2,FALSE)</f>
        <v>4401963DQ4</v>
      </c>
      <c r="G2573" s="5">
        <f>IFERROR(VLOOKUP(C2573,'[2]企业经营情况表（市场监管局）'!R$1:S$23,2,FALSE),0)</f>
        <v>0</v>
      </c>
      <c r="H2573" s="5">
        <f>VLOOKUP(C2573,'[1]7、重新确认支持的项目列表'!$C:$E,3,FALSE)</f>
        <v>684.94119999999998</v>
      </c>
      <c r="I2573" s="13">
        <v>12800</v>
      </c>
      <c r="J2573" s="31">
        <v>10000</v>
      </c>
      <c r="K2573" s="31">
        <v>12800</v>
      </c>
      <c r="L2573" s="23">
        <v>10000</v>
      </c>
    </row>
    <row r="2574" spans="1:12" ht="24">
      <c r="A2574" s="5">
        <v>2570</v>
      </c>
      <c r="B2574" s="5" t="s">
        <v>658</v>
      </c>
      <c r="C2574" s="7" t="s">
        <v>1778</v>
      </c>
      <c r="D2574" s="7" t="s">
        <v>212</v>
      </c>
      <c r="E2574" s="5" t="s">
        <v>611</v>
      </c>
      <c r="F2574" s="5" t="str">
        <f>VLOOKUP(C2574,'[1]7、重新确认支持的项目列表'!$C:$E,2,FALSE)</f>
        <v>4401963DQ4</v>
      </c>
      <c r="G2574" s="5">
        <f>IFERROR(VLOOKUP(C2574,'[2]企业经营情况表（市场监管局）'!R$1:S$23,2,FALSE),0)</f>
        <v>0</v>
      </c>
      <c r="H2574" s="5">
        <f>VLOOKUP(C2574,'[1]7、重新确认支持的项目列表'!$C:$E,3,FALSE)</f>
        <v>684.94119999999998</v>
      </c>
      <c r="I2574" s="13">
        <v>12800</v>
      </c>
      <c r="J2574" s="31">
        <v>10000</v>
      </c>
      <c r="K2574" s="31">
        <v>12800</v>
      </c>
      <c r="L2574" s="23">
        <v>10000</v>
      </c>
    </row>
    <row r="2575" spans="1:12" ht="24">
      <c r="A2575" s="5">
        <v>2571</v>
      </c>
      <c r="B2575" s="5" t="s">
        <v>618</v>
      </c>
      <c r="C2575" s="7" t="s">
        <v>1778</v>
      </c>
      <c r="D2575" s="7" t="s">
        <v>212</v>
      </c>
      <c r="E2575" s="5" t="s">
        <v>611</v>
      </c>
      <c r="F2575" s="5" t="str">
        <f>VLOOKUP(C2575,'[1]7、重新确认支持的项目列表'!$C:$E,2,FALSE)</f>
        <v>4401963DQ4</v>
      </c>
      <c r="G2575" s="5">
        <f>IFERROR(VLOOKUP(C2575,'[2]企业经营情况表（市场监管局）'!R$1:S$23,2,FALSE),0)</f>
        <v>0</v>
      </c>
      <c r="H2575" s="5">
        <f>VLOOKUP(C2575,'[1]7、重新确认支持的项目列表'!$C:$E,3,FALSE)</f>
        <v>684.94119999999998</v>
      </c>
      <c r="I2575" s="13">
        <v>12800</v>
      </c>
      <c r="J2575" s="31">
        <v>10000</v>
      </c>
      <c r="K2575" s="31">
        <v>12800</v>
      </c>
      <c r="L2575" s="23">
        <v>10000</v>
      </c>
    </row>
    <row r="2576" spans="1:12" ht="24">
      <c r="A2576" s="5">
        <v>2572</v>
      </c>
      <c r="B2576" s="5" t="s">
        <v>615</v>
      </c>
      <c r="C2576" s="7" t="s">
        <v>1779</v>
      </c>
      <c r="D2576" s="7" t="s">
        <v>212</v>
      </c>
      <c r="E2576" s="5" t="s">
        <v>611</v>
      </c>
      <c r="F2576" s="5" t="str">
        <f>VLOOKUP(C2576,'[1]7、重新确认支持的项目列表'!$C:$E,2,FALSE)</f>
        <v>4401968DCE</v>
      </c>
      <c r="G2576" s="5">
        <f>IFERROR(VLOOKUP(C2576,'[2]企业经营情况表（市场监管局）'!R$1:S$23,2,FALSE),0)</f>
        <v>0</v>
      </c>
      <c r="H2576" s="5">
        <f>VLOOKUP(C2576,'[1]7、重新确认支持的项目列表'!$C:$E,3,FALSE)</f>
        <v>0</v>
      </c>
      <c r="I2576" s="13">
        <v>12800</v>
      </c>
      <c r="J2576" s="31">
        <v>10000</v>
      </c>
      <c r="K2576" s="31">
        <v>12800</v>
      </c>
      <c r="L2576" s="23">
        <v>10000</v>
      </c>
    </row>
    <row r="2577" spans="1:12" ht="24">
      <c r="A2577" s="5">
        <v>2573</v>
      </c>
      <c r="B2577" s="5" t="s">
        <v>622</v>
      </c>
      <c r="C2577" s="7" t="s">
        <v>1780</v>
      </c>
      <c r="D2577" s="7" t="s">
        <v>212</v>
      </c>
      <c r="E2577" s="5" t="s">
        <v>611</v>
      </c>
      <c r="F2577" s="5" t="str">
        <f>VLOOKUP(C2577,'[1]7、重新确认支持的项目列表'!$C:$E,2,FALSE)</f>
        <v>4401968DEX</v>
      </c>
      <c r="G2577" s="5">
        <f>IFERROR(VLOOKUP(C2577,'[2]企业经营情况表（市场监管局）'!R$1:S$23,2,FALSE),0)</f>
        <v>0</v>
      </c>
      <c r="H2577" s="5">
        <f>VLOOKUP(C2577,'[1]7、重新确认支持的项目列表'!$C:$E,3,FALSE)</f>
        <v>0</v>
      </c>
      <c r="I2577" s="13">
        <v>12800</v>
      </c>
      <c r="J2577" s="31">
        <v>10000</v>
      </c>
      <c r="K2577" s="31">
        <v>12800</v>
      </c>
      <c r="L2577" s="23">
        <v>10000</v>
      </c>
    </row>
    <row r="2578" spans="1:12" ht="24">
      <c r="A2578" s="5">
        <v>2574</v>
      </c>
      <c r="B2578" s="5" t="s">
        <v>627</v>
      </c>
      <c r="C2578" s="7" t="s">
        <v>1781</v>
      </c>
      <c r="D2578" s="7" t="s">
        <v>212</v>
      </c>
      <c r="E2578" s="5" t="s">
        <v>611</v>
      </c>
      <c r="F2578" s="5" t="str">
        <f>VLOOKUP(C2578,'[1]7、重新确认支持的项目列表'!$C:$E,2,FALSE)</f>
        <v>44019689F6</v>
      </c>
      <c r="G2578" s="5">
        <f>IFERROR(VLOOKUP(C2578,'[2]企业经营情况表（市场监管局）'!R$1:S$23,2,FALSE),0)</f>
        <v>0</v>
      </c>
      <c r="H2578" s="5">
        <f>VLOOKUP(C2578,'[1]7、重新确认支持的项目列表'!$C:$E,3,FALSE)</f>
        <v>1444.5284999999999</v>
      </c>
      <c r="I2578" s="13">
        <v>12800</v>
      </c>
      <c r="J2578" s="31">
        <v>10000</v>
      </c>
      <c r="K2578" s="31">
        <v>12800</v>
      </c>
      <c r="L2578" s="23">
        <v>10000</v>
      </c>
    </row>
    <row r="2579" spans="1:12" ht="24">
      <c r="A2579" s="5">
        <v>2575</v>
      </c>
      <c r="B2579" s="5" t="s">
        <v>615</v>
      </c>
      <c r="C2579" s="7" t="s">
        <v>1781</v>
      </c>
      <c r="D2579" s="7" t="s">
        <v>212</v>
      </c>
      <c r="E2579" s="5" t="s">
        <v>611</v>
      </c>
      <c r="F2579" s="5" t="str">
        <f>VLOOKUP(C2579,'[1]7、重新确认支持的项目列表'!$C:$E,2,FALSE)</f>
        <v>44019689F6</v>
      </c>
      <c r="G2579" s="5">
        <f>IFERROR(VLOOKUP(C2579,'[2]企业经营情况表（市场监管局）'!R$1:S$23,2,FALSE),0)</f>
        <v>0</v>
      </c>
      <c r="H2579" s="5">
        <f>VLOOKUP(C2579,'[1]7、重新确认支持的项目列表'!$C:$E,3,FALSE)</f>
        <v>1444.5284999999999</v>
      </c>
      <c r="I2579" s="13">
        <v>12800</v>
      </c>
      <c r="J2579" s="31">
        <v>10000</v>
      </c>
      <c r="K2579" s="31">
        <v>12800</v>
      </c>
      <c r="L2579" s="23">
        <v>10000</v>
      </c>
    </row>
    <row r="2580" spans="1:12" ht="24">
      <c r="A2580" s="5">
        <v>2576</v>
      </c>
      <c r="B2580" s="5" t="s">
        <v>646</v>
      </c>
      <c r="C2580" s="7" t="s">
        <v>1782</v>
      </c>
      <c r="D2580" s="7" t="s">
        <v>212</v>
      </c>
      <c r="E2580" s="5" t="s">
        <v>611</v>
      </c>
      <c r="F2580" s="5" t="str">
        <f>VLOOKUP(C2580,'[1]7、重新确认支持的项目列表'!$C:$E,2,FALSE)</f>
        <v>4401968D71</v>
      </c>
      <c r="G2580" s="5">
        <f>IFERROR(VLOOKUP(C2580,'[2]企业经营情况表（市场监管局）'!R$1:S$23,2,FALSE),0)</f>
        <v>0</v>
      </c>
      <c r="H2580" s="5">
        <f>VLOOKUP(C2580,'[1]7、重新确认支持的项目列表'!$C:$E,3,FALSE)</f>
        <v>2.2955000000000001</v>
      </c>
      <c r="I2580" s="13">
        <v>38800</v>
      </c>
      <c r="J2580" s="31">
        <v>10000</v>
      </c>
      <c r="K2580" s="31">
        <v>38800</v>
      </c>
      <c r="L2580" s="23">
        <v>10000</v>
      </c>
    </row>
    <row r="2581" spans="1:12" ht="24">
      <c r="A2581" s="5">
        <v>2577</v>
      </c>
      <c r="B2581" s="5" t="s">
        <v>685</v>
      </c>
      <c r="C2581" s="7" t="s">
        <v>482</v>
      </c>
      <c r="D2581" s="7" t="s">
        <v>212</v>
      </c>
      <c r="E2581" s="5" t="s">
        <v>611</v>
      </c>
      <c r="F2581" s="5" t="str">
        <f>VLOOKUP(C2581,'[1]7、重新确认支持的项目列表'!$C:$E,2,FALSE)</f>
        <v>440194878R</v>
      </c>
      <c r="G2581" s="5">
        <f>IFERROR(VLOOKUP(C2581,'[2]企业经营情况表（市场监管局）'!R$1:S$23,2,FALSE),0)</f>
        <v>0</v>
      </c>
      <c r="H2581" s="5">
        <f>VLOOKUP(C2581,'[1]7、重新确认支持的项目列表'!$C:$E,3,FALSE)</f>
        <v>8198.2137000000002</v>
      </c>
      <c r="I2581" s="13">
        <v>25200</v>
      </c>
      <c r="J2581" s="31">
        <v>10000</v>
      </c>
      <c r="K2581" s="31">
        <v>22200</v>
      </c>
      <c r="L2581" s="23">
        <v>10000</v>
      </c>
    </row>
    <row r="2582" spans="1:12" ht="24">
      <c r="A2582" s="5">
        <v>2578</v>
      </c>
      <c r="B2582" s="5" t="s">
        <v>673</v>
      </c>
      <c r="C2582" s="7" t="s">
        <v>482</v>
      </c>
      <c r="D2582" s="7" t="s">
        <v>212</v>
      </c>
      <c r="E2582" s="5" t="s">
        <v>611</v>
      </c>
      <c r="F2582" s="5" t="str">
        <f>VLOOKUP(C2582,'[1]7、重新确认支持的项目列表'!$C:$E,2,FALSE)</f>
        <v>440194878R</v>
      </c>
      <c r="G2582" s="5">
        <f>IFERROR(VLOOKUP(C2582,'[2]企业经营情况表（市场监管局）'!R$1:S$23,2,FALSE),0)</f>
        <v>0</v>
      </c>
      <c r="H2582" s="5">
        <f>VLOOKUP(C2582,'[1]7、重新确认支持的项目列表'!$C:$E,3,FALSE)</f>
        <v>8198.2137000000002</v>
      </c>
      <c r="I2582" s="13">
        <v>20201</v>
      </c>
      <c r="J2582" s="31">
        <v>10000</v>
      </c>
      <c r="K2582" s="31">
        <v>17201</v>
      </c>
      <c r="L2582" s="23">
        <v>10000</v>
      </c>
    </row>
    <row r="2583" spans="1:12" ht="24">
      <c r="A2583" s="5">
        <v>2579</v>
      </c>
      <c r="B2583" s="5" t="s">
        <v>658</v>
      </c>
      <c r="C2583" s="7" t="s">
        <v>1783</v>
      </c>
      <c r="D2583" s="7" t="s">
        <v>212</v>
      </c>
      <c r="E2583" s="5" t="s">
        <v>611</v>
      </c>
      <c r="F2583" s="5" t="str">
        <f>VLOOKUP(C2583,'[1]7、重新确认支持的项目列表'!$C:$E,2,FALSE)</f>
        <v>4401968B1C</v>
      </c>
      <c r="G2583" s="5">
        <f>IFERROR(VLOOKUP(C2583,'[2]企业经营情况表（市场监管局）'!R$1:S$23,2,FALSE),0)</f>
        <v>0</v>
      </c>
      <c r="H2583" s="5">
        <f>VLOOKUP(C2583,'[1]7、重新确认支持的项目列表'!$C:$E,3,FALSE)</f>
        <v>0</v>
      </c>
      <c r="I2583" s="13">
        <v>12800</v>
      </c>
      <c r="J2583" s="31">
        <v>10000</v>
      </c>
      <c r="K2583" s="31">
        <v>12800</v>
      </c>
      <c r="L2583" s="23">
        <v>10000</v>
      </c>
    </row>
    <row r="2584" spans="1:12" ht="24">
      <c r="A2584" s="5">
        <v>2580</v>
      </c>
      <c r="B2584" s="5" t="s">
        <v>674</v>
      </c>
      <c r="C2584" s="7" t="s">
        <v>1784</v>
      </c>
      <c r="D2584" s="7" t="s">
        <v>212</v>
      </c>
      <c r="E2584" s="5" t="s">
        <v>611</v>
      </c>
      <c r="F2584" s="5" t="str">
        <f>VLOOKUP(C2584,'[1]7、重新确认支持的项目列表'!$C:$E,2,FALSE)</f>
        <v>4401968BJV</v>
      </c>
      <c r="G2584" s="5">
        <f>IFERROR(VLOOKUP(C2584,'[2]企业经营情况表（市场监管局）'!R$1:S$23,2,FALSE),0)</f>
        <v>0</v>
      </c>
      <c r="H2584" s="5">
        <f>VLOOKUP(C2584,'[1]7、重新确认支持的项目列表'!$C:$E,3,FALSE)</f>
        <v>923.35900000000004</v>
      </c>
      <c r="I2584" s="13">
        <v>36800</v>
      </c>
      <c r="J2584" s="31">
        <v>10000</v>
      </c>
      <c r="K2584" s="31">
        <v>33800</v>
      </c>
      <c r="L2584" s="23">
        <v>10000</v>
      </c>
    </row>
    <row r="2585" spans="1:12" ht="24">
      <c r="A2585" s="5">
        <v>2581</v>
      </c>
      <c r="B2585" s="5" t="s">
        <v>964</v>
      </c>
      <c r="C2585" s="7" t="s">
        <v>1784</v>
      </c>
      <c r="D2585" s="7" t="s">
        <v>212</v>
      </c>
      <c r="E2585" s="5" t="s">
        <v>611</v>
      </c>
      <c r="F2585" s="5" t="str">
        <f>VLOOKUP(C2585,'[1]7、重新确认支持的项目列表'!$C:$E,2,FALSE)</f>
        <v>4401968BJV</v>
      </c>
      <c r="G2585" s="5">
        <f>IFERROR(VLOOKUP(C2585,'[2]企业经营情况表（市场监管局）'!R$1:S$23,2,FALSE),0)</f>
        <v>0</v>
      </c>
      <c r="H2585" s="5">
        <f>VLOOKUP(C2585,'[1]7、重新确认支持的项目列表'!$C:$E,3,FALSE)</f>
        <v>923.35900000000004</v>
      </c>
      <c r="I2585" s="13">
        <v>12800</v>
      </c>
      <c r="J2585" s="31">
        <v>10000</v>
      </c>
      <c r="K2585" s="31">
        <v>12800</v>
      </c>
      <c r="L2585" s="23">
        <v>10000</v>
      </c>
    </row>
    <row r="2586" spans="1:12" ht="24">
      <c r="A2586" s="5">
        <v>2582</v>
      </c>
      <c r="B2586" s="5" t="s">
        <v>684</v>
      </c>
      <c r="C2586" s="7" t="s">
        <v>484</v>
      </c>
      <c r="D2586" s="7" t="s">
        <v>212</v>
      </c>
      <c r="E2586" s="5" t="s">
        <v>611</v>
      </c>
      <c r="F2586" s="5" t="str">
        <f>VLOOKUP(C2586,'[1]7、重新确认支持的项目列表'!$C:$E,2,FALSE)</f>
        <v>44019691M5</v>
      </c>
      <c r="G2586" s="5">
        <f>IFERROR(VLOOKUP(C2586,'[2]企业经营情况表（市场监管局）'!R$1:S$23,2,FALSE),0)</f>
        <v>0</v>
      </c>
      <c r="H2586" s="5">
        <v>0</v>
      </c>
      <c r="I2586" s="13">
        <v>30800</v>
      </c>
      <c r="J2586" s="31">
        <v>10000</v>
      </c>
      <c r="K2586" s="31">
        <v>27800</v>
      </c>
      <c r="L2586" s="23">
        <v>10000</v>
      </c>
    </row>
    <row r="2587" spans="1:12" ht="24">
      <c r="A2587" s="5">
        <v>2583</v>
      </c>
      <c r="B2587" s="5" t="s">
        <v>615</v>
      </c>
      <c r="C2587" s="7" t="s">
        <v>1785</v>
      </c>
      <c r="D2587" s="7" t="s">
        <v>212</v>
      </c>
      <c r="E2587" s="5" t="s">
        <v>611</v>
      </c>
      <c r="F2587" s="5" t="str">
        <f>VLOOKUP(C2587,'[1]7、重新确认支持的项目列表'!$C:$E,2,FALSE)</f>
        <v>4401968C6N</v>
      </c>
      <c r="G2587" s="5">
        <f>IFERROR(VLOOKUP(C2587,'[2]企业经营情况表（市场监管局）'!R$1:S$23,2,FALSE),0)</f>
        <v>0</v>
      </c>
      <c r="H2587" s="5">
        <f>VLOOKUP(C2587,'[1]7、重新确认支持的项目列表'!$C:$E,3,FALSE)</f>
        <v>59.504899999999999</v>
      </c>
      <c r="I2587" s="13">
        <v>12800</v>
      </c>
      <c r="J2587" s="31">
        <v>10000</v>
      </c>
      <c r="K2587" s="31">
        <v>12800</v>
      </c>
      <c r="L2587" s="23">
        <v>10000</v>
      </c>
    </row>
    <row r="2588" spans="1:12" ht="24">
      <c r="A2588" s="5">
        <v>2584</v>
      </c>
      <c r="B2588" s="5" t="s">
        <v>613</v>
      </c>
      <c r="C2588" s="7" t="s">
        <v>1785</v>
      </c>
      <c r="D2588" s="7" t="s">
        <v>212</v>
      </c>
      <c r="E2588" s="5" t="s">
        <v>611</v>
      </c>
      <c r="F2588" s="5" t="str">
        <f>VLOOKUP(C2588,'[1]7、重新确认支持的项目列表'!$C:$E,2,FALSE)</f>
        <v>4401968C6N</v>
      </c>
      <c r="G2588" s="5">
        <f>IFERROR(VLOOKUP(C2588,'[2]企业经营情况表（市场监管局）'!R$1:S$23,2,FALSE),0)</f>
        <v>0</v>
      </c>
      <c r="H2588" s="5">
        <f>VLOOKUP(C2588,'[1]7、重新确认支持的项目列表'!$C:$E,3,FALSE)</f>
        <v>59.504899999999999</v>
      </c>
      <c r="I2588" s="13">
        <v>12800</v>
      </c>
      <c r="J2588" s="31">
        <v>10000</v>
      </c>
      <c r="K2588" s="31">
        <v>12800</v>
      </c>
      <c r="L2588" s="23">
        <v>10000</v>
      </c>
    </row>
    <row r="2589" spans="1:12" ht="24">
      <c r="A2589" s="5">
        <v>2585</v>
      </c>
      <c r="B2589" s="5" t="s">
        <v>646</v>
      </c>
      <c r="C2589" s="7" t="s">
        <v>1786</v>
      </c>
      <c r="D2589" s="7" t="s">
        <v>212</v>
      </c>
      <c r="E2589" s="5" t="s">
        <v>611</v>
      </c>
      <c r="F2589" s="5" t="str">
        <f>VLOOKUP(C2589,'[1]7、重新确认支持的项目列表'!$C:$E,2,FALSE)</f>
        <v>4401968ADP</v>
      </c>
      <c r="G2589" s="5">
        <f>IFERROR(VLOOKUP(C2589,'[2]企业经营情况表（市场监管局）'!R$1:S$23,2,FALSE),0)</f>
        <v>0</v>
      </c>
      <c r="H2589" s="5">
        <f>VLOOKUP(C2589,'[1]7、重新确认支持的项目列表'!$C:$E,3,FALSE)</f>
        <v>211.12100000000001</v>
      </c>
      <c r="I2589" s="13">
        <v>12933</v>
      </c>
      <c r="J2589" s="31">
        <v>10000</v>
      </c>
      <c r="K2589" s="31">
        <v>12933</v>
      </c>
      <c r="L2589" s="23">
        <v>10000</v>
      </c>
    </row>
    <row r="2590" spans="1:12" ht="24">
      <c r="A2590" s="5">
        <v>2586</v>
      </c>
      <c r="B2590" s="5" t="s">
        <v>648</v>
      </c>
      <c r="C2590" s="7" t="s">
        <v>1786</v>
      </c>
      <c r="D2590" s="7" t="s">
        <v>212</v>
      </c>
      <c r="E2590" s="5" t="s">
        <v>611</v>
      </c>
      <c r="F2590" s="5" t="str">
        <f>VLOOKUP(C2590,'[1]7、重新确认支持的项目列表'!$C:$E,2,FALSE)</f>
        <v>4401968ADP</v>
      </c>
      <c r="G2590" s="5">
        <f>IFERROR(VLOOKUP(C2590,'[2]企业经营情况表（市场监管局）'!R$1:S$23,2,FALSE),0)</f>
        <v>0</v>
      </c>
      <c r="H2590" s="5">
        <f>VLOOKUP(C2590,'[1]7、重新确认支持的项目列表'!$C:$E,3,FALSE)</f>
        <v>211.12100000000001</v>
      </c>
      <c r="I2590" s="13">
        <v>12933</v>
      </c>
      <c r="J2590" s="31">
        <v>10000</v>
      </c>
      <c r="K2590" s="31">
        <v>12933</v>
      </c>
      <c r="L2590" s="23">
        <v>10000</v>
      </c>
    </row>
    <row r="2591" spans="1:12" ht="24">
      <c r="A2591" s="5">
        <v>2587</v>
      </c>
      <c r="B2591" s="5" t="s">
        <v>609</v>
      </c>
      <c r="C2591" s="7" t="s">
        <v>1786</v>
      </c>
      <c r="D2591" s="7" t="s">
        <v>212</v>
      </c>
      <c r="E2591" s="5" t="s">
        <v>611</v>
      </c>
      <c r="F2591" s="5" t="str">
        <f>VLOOKUP(C2591,'[1]7、重新确认支持的项目列表'!$C:$E,2,FALSE)</f>
        <v>4401968ADP</v>
      </c>
      <c r="G2591" s="5">
        <f>IFERROR(VLOOKUP(C2591,'[2]企业经营情况表（市场监管局）'!R$1:S$23,2,FALSE),0)</f>
        <v>0</v>
      </c>
      <c r="H2591" s="5">
        <f>VLOOKUP(C2591,'[1]7、重新确认支持的项目列表'!$C:$E,3,FALSE)</f>
        <v>211.12100000000001</v>
      </c>
      <c r="I2591" s="13">
        <v>12934</v>
      </c>
      <c r="J2591" s="31">
        <v>10000</v>
      </c>
      <c r="K2591" s="31">
        <v>12934</v>
      </c>
      <c r="L2591" s="23">
        <v>10000</v>
      </c>
    </row>
    <row r="2592" spans="1:12" ht="24">
      <c r="A2592" s="5">
        <v>2588</v>
      </c>
      <c r="B2592" s="5" t="s">
        <v>672</v>
      </c>
      <c r="C2592" s="7" t="s">
        <v>485</v>
      </c>
      <c r="D2592" s="7" t="s">
        <v>212</v>
      </c>
      <c r="E2592" s="5" t="s">
        <v>611</v>
      </c>
      <c r="F2592" s="5" t="str">
        <f>VLOOKUP(C2592,'[1]7、重新确认支持的项目列表'!$C:$E,2,FALSE)</f>
        <v>4401968A2R</v>
      </c>
      <c r="G2592" s="5">
        <f>IFERROR(VLOOKUP(C2592,'[2]企业经营情况表（市场监管局）'!R$1:S$23,2,FALSE),0)</f>
        <v>0</v>
      </c>
      <c r="H2592" s="5">
        <f>VLOOKUP(C2592,'[1]7、重新确认支持的项目列表'!$C:$E,3,FALSE)</f>
        <v>1593.4076</v>
      </c>
      <c r="I2592" s="13">
        <v>30943.4</v>
      </c>
      <c r="J2592" s="31">
        <v>10000</v>
      </c>
      <c r="K2592" s="31">
        <v>29800</v>
      </c>
      <c r="L2592" s="23">
        <v>10000</v>
      </c>
    </row>
    <row r="2593" spans="1:12" ht="24">
      <c r="A2593" s="5">
        <v>2589</v>
      </c>
      <c r="B2593" s="5" t="s">
        <v>751</v>
      </c>
      <c r="C2593" s="7" t="s">
        <v>486</v>
      </c>
      <c r="D2593" s="7" t="s">
        <v>212</v>
      </c>
      <c r="E2593" s="5" t="s">
        <v>611</v>
      </c>
      <c r="F2593" s="5">
        <f>VLOOKUP(C2593,'[1]7、重新确认支持的项目列表'!$C:$E,2,FALSE)</f>
        <v>4401968839</v>
      </c>
      <c r="G2593" s="5">
        <f>IFERROR(VLOOKUP(C2593,'[2]企业经营情况表（市场监管局）'!R$1:S$23,2,FALSE),0)</f>
        <v>0</v>
      </c>
      <c r="H2593" s="5">
        <f>VLOOKUP(C2593,'[1]7、重新确认支持的项目列表'!$C:$E,3,FALSE)</f>
        <v>21919.442200000001</v>
      </c>
      <c r="I2593" s="13">
        <v>33800</v>
      </c>
      <c r="J2593" s="31">
        <v>10000</v>
      </c>
      <c r="K2593" s="31">
        <v>30800</v>
      </c>
      <c r="L2593" s="23">
        <v>10000</v>
      </c>
    </row>
    <row r="2594" spans="1:12" ht="24">
      <c r="A2594" s="5">
        <v>2590</v>
      </c>
      <c r="B2594" s="5" t="s">
        <v>684</v>
      </c>
      <c r="C2594" s="7" t="s">
        <v>486</v>
      </c>
      <c r="D2594" s="7" t="s">
        <v>212</v>
      </c>
      <c r="E2594" s="5" t="s">
        <v>611</v>
      </c>
      <c r="F2594" s="5">
        <f>VLOOKUP(C2594,'[1]7、重新确认支持的项目列表'!$C:$E,2,FALSE)</f>
        <v>4401968839</v>
      </c>
      <c r="G2594" s="5">
        <f>IFERROR(VLOOKUP(C2594,'[2]企业经营情况表（市场监管局）'!R$1:S$23,2,FALSE),0)</f>
        <v>0</v>
      </c>
      <c r="H2594" s="5">
        <f>VLOOKUP(C2594,'[1]7、重新确认支持的项目列表'!$C:$E,3,FALSE)</f>
        <v>21919.442200000001</v>
      </c>
      <c r="I2594" s="13">
        <v>33800</v>
      </c>
      <c r="J2594" s="31">
        <v>10000</v>
      </c>
      <c r="K2594" s="31">
        <v>30800</v>
      </c>
      <c r="L2594" s="23">
        <v>10000</v>
      </c>
    </row>
    <row r="2595" spans="1:12" ht="24">
      <c r="A2595" s="5">
        <v>2591</v>
      </c>
      <c r="B2595" s="5" t="s">
        <v>673</v>
      </c>
      <c r="C2595" s="7" t="s">
        <v>486</v>
      </c>
      <c r="D2595" s="7" t="s">
        <v>212</v>
      </c>
      <c r="E2595" s="5" t="s">
        <v>611</v>
      </c>
      <c r="F2595" s="5">
        <f>VLOOKUP(C2595,'[1]7、重新确认支持的项目列表'!$C:$E,2,FALSE)</f>
        <v>4401968839</v>
      </c>
      <c r="G2595" s="5">
        <f>IFERROR(VLOOKUP(C2595,'[2]企业经营情况表（市场监管局）'!R$1:S$23,2,FALSE),0)</f>
        <v>0</v>
      </c>
      <c r="H2595" s="5">
        <f>VLOOKUP(C2595,'[1]7、重新确认支持的项目列表'!$C:$E,3,FALSE)</f>
        <v>21919.442200000001</v>
      </c>
      <c r="I2595" s="13">
        <v>33800</v>
      </c>
      <c r="J2595" s="31">
        <v>10000</v>
      </c>
      <c r="K2595" s="31">
        <v>30800</v>
      </c>
      <c r="L2595" s="23">
        <v>10000</v>
      </c>
    </row>
    <row r="2596" spans="1:12" ht="24">
      <c r="A2596" s="5">
        <v>2592</v>
      </c>
      <c r="B2596" s="5" t="s">
        <v>615</v>
      </c>
      <c r="C2596" s="7" t="s">
        <v>1787</v>
      </c>
      <c r="D2596" s="7" t="s">
        <v>212</v>
      </c>
      <c r="E2596" s="5" t="s">
        <v>611</v>
      </c>
      <c r="F2596" s="5" t="str">
        <f>VLOOKUP(C2596,'[1]7、重新确认支持的项目列表'!$C:$E,2,FALSE)</f>
        <v>4401968C20</v>
      </c>
      <c r="G2596" s="5">
        <f>IFERROR(VLOOKUP(C2596,'[2]企业经营情况表（市场监管局）'!R$1:S$23,2,FALSE),0)</f>
        <v>0</v>
      </c>
      <c r="H2596" s="5">
        <f>VLOOKUP(C2596,'[1]7、重新确认支持的项目列表'!$C:$E,3,FALSE)</f>
        <v>0</v>
      </c>
      <c r="I2596" s="13">
        <v>12800</v>
      </c>
      <c r="J2596" s="31">
        <v>10000</v>
      </c>
      <c r="K2596" s="31">
        <v>12800</v>
      </c>
      <c r="L2596" s="23">
        <v>10000</v>
      </c>
    </row>
    <row r="2597" spans="1:12" ht="24">
      <c r="A2597" s="5">
        <v>2593</v>
      </c>
      <c r="B2597" s="5" t="s">
        <v>615</v>
      </c>
      <c r="C2597" s="7" t="s">
        <v>1788</v>
      </c>
      <c r="D2597" s="7" t="s">
        <v>212</v>
      </c>
      <c r="E2597" s="5" t="s">
        <v>611</v>
      </c>
      <c r="F2597" s="5">
        <f>VLOOKUP(C2597,'[1]7、重新确认支持的项目列表'!$C:$E,2,FALSE)</f>
        <v>4401968777</v>
      </c>
      <c r="G2597" s="5">
        <f>IFERROR(VLOOKUP(C2597,'[2]企业经营情况表（市场监管局）'!R$1:S$23,2,FALSE),0)</f>
        <v>0</v>
      </c>
      <c r="H2597" s="5">
        <f>VLOOKUP(C2597,'[1]7、重新确认支持的项目列表'!$C:$E,3,FALSE)</f>
        <v>1819.6932999999999</v>
      </c>
      <c r="I2597" s="13">
        <v>12800</v>
      </c>
      <c r="J2597" s="31">
        <v>10000</v>
      </c>
      <c r="K2597" s="31">
        <v>12800</v>
      </c>
      <c r="L2597" s="23">
        <v>10000</v>
      </c>
    </row>
    <row r="2598" spans="1:12">
      <c r="A2598" s="5">
        <v>2594</v>
      </c>
      <c r="B2598" s="5" t="s">
        <v>665</v>
      </c>
      <c r="C2598" s="7" t="s">
        <v>1788</v>
      </c>
      <c r="D2598" s="7" t="s">
        <v>212</v>
      </c>
      <c r="E2598" s="5" t="s">
        <v>611</v>
      </c>
      <c r="F2598" s="5">
        <f>VLOOKUP(C2598,'[1]7、重新确认支持的项目列表'!$C:$E,2,FALSE)</f>
        <v>4401968777</v>
      </c>
      <c r="G2598" s="5">
        <f>IFERROR(VLOOKUP(C2598,'[2]企业经营情况表（市场监管局）'!R$1:S$23,2,FALSE),0)</f>
        <v>0</v>
      </c>
      <c r="H2598" s="5">
        <f>VLOOKUP(C2598,'[1]7、重新确认支持的项目列表'!$C:$E,3,FALSE)</f>
        <v>1819.6932999999999</v>
      </c>
      <c r="I2598" s="13">
        <v>12800</v>
      </c>
      <c r="J2598" s="31">
        <v>10000</v>
      </c>
      <c r="K2598" s="31">
        <v>12800</v>
      </c>
      <c r="L2598" s="23">
        <v>10000</v>
      </c>
    </row>
    <row r="2599" spans="1:12" ht="24">
      <c r="A2599" s="5">
        <v>2595</v>
      </c>
      <c r="B2599" s="5" t="s">
        <v>625</v>
      </c>
      <c r="C2599" s="7" t="s">
        <v>1789</v>
      </c>
      <c r="D2599" s="7" t="s">
        <v>212</v>
      </c>
      <c r="E2599" s="5" t="s">
        <v>611</v>
      </c>
      <c r="F2599" s="5" t="str">
        <f>VLOOKUP(C2599,'[1]7、重新确认支持的项目列表'!$C:$E,2,FALSE)</f>
        <v>44019689XS</v>
      </c>
      <c r="G2599" s="5">
        <f>IFERROR(VLOOKUP(C2599,'[2]企业经营情况表（市场监管局）'!R$1:S$23,2,FALSE),0)</f>
        <v>0</v>
      </c>
      <c r="H2599" s="5">
        <f>VLOOKUP(C2599,'[1]7、重新确认支持的项目列表'!$C:$E,3,FALSE)</f>
        <v>1157.8119999999999</v>
      </c>
      <c r="I2599" s="13">
        <v>19950</v>
      </c>
      <c r="J2599" s="31">
        <v>10000</v>
      </c>
      <c r="K2599" s="31">
        <v>19950</v>
      </c>
      <c r="L2599" s="23">
        <v>10000</v>
      </c>
    </row>
    <row r="2600" spans="1:12" ht="24">
      <c r="A2600" s="5">
        <v>2596</v>
      </c>
      <c r="B2600" s="5" t="s">
        <v>644</v>
      </c>
      <c r="C2600" s="7" t="s">
        <v>1789</v>
      </c>
      <c r="D2600" s="7" t="s">
        <v>212</v>
      </c>
      <c r="E2600" s="5" t="s">
        <v>611</v>
      </c>
      <c r="F2600" s="5" t="str">
        <f>VLOOKUP(C2600,'[1]7、重新确认支持的项目列表'!$C:$E,2,FALSE)</f>
        <v>44019689XS</v>
      </c>
      <c r="G2600" s="5">
        <f>IFERROR(VLOOKUP(C2600,'[2]企业经营情况表（市场监管局）'!R$1:S$23,2,FALSE),0)</f>
        <v>0</v>
      </c>
      <c r="H2600" s="5">
        <f>VLOOKUP(C2600,'[1]7、重新确认支持的项目列表'!$C:$E,3,FALSE)</f>
        <v>1157.8119999999999</v>
      </c>
      <c r="I2600" s="13">
        <v>18850</v>
      </c>
      <c r="J2600" s="31">
        <v>10000</v>
      </c>
      <c r="K2600" s="31">
        <v>18850</v>
      </c>
      <c r="L2600" s="23">
        <v>10000</v>
      </c>
    </row>
    <row r="2601" spans="1:12" ht="24">
      <c r="A2601" s="5">
        <v>2597</v>
      </c>
      <c r="B2601" s="5" t="s">
        <v>624</v>
      </c>
      <c r="C2601" s="7" t="s">
        <v>1790</v>
      </c>
      <c r="D2601" s="7" t="s">
        <v>212</v>
      </c>
      <c r="E2601" s="5" t="s">
        <v>611</v>
      </c>
      <c r="F2601" s="5" t="str">
        <f>VLOOKUP(C2601,'[1]7、重新确认支持的项目列表'!$C:$E,2,FALSE)</f>
        <v>4401968DHR</v>
      </c>
      <c r="G2601" s="5">
        <f>IFERROR(VLOOKUP(C2601,'[2]企业经营情况表（市场监管局）'!R$1:S$23,2,FALSE),0)</f>
        <v>0</v>
      </c>
      <c r="H2601" s="5">
        <f>VLOOKUP(C2601,'[1]7、重新确认支持的项目列表'!$C:$E,3,FALSE)</f>
        <v>32.140900000000002</v>
      </c>
      <c r="I2601" s="13">
        <v>12800</v>
      </c>
      <c r="J2601" s="31">
        <v>10000</v>
      </c>
      <c r="K2601" s="31">
        <v>12800</v>
      </c>
      <c r="L2601" s="23">
        <v>10000</v>
      </c>
    </row>
    <row r="2602" spans="1:12" ht="24">
      <c r="A2602" s="5">
        <v>2598</v>
      </c>
      <c r="B2602" s="5" t="s">
        <v>613</v>
      </c>
      <c r="C2602" s="7" t="s">
        <v>1790</v>
      </c>
      <c r="D2602" s="7" t="s">
        <v>212</v>
      </c>
      <c r="E2602" s="5" t="s">
        <v>611</v>
      </c>
      <c r="F2602" s="5" t="str">
        <f>VLOOKUP(C2602,'[1]7、重新确认支持的项目列表'!$C:$E,2,FALSE)</f>
        <v>4401968DHR</v>
      </c>
      <c r="G2602" s="5">
        <f>IFERROR(VLOOKUP(C2602,'[2]企业经营情况表（市场监管局）'!R$1:S$23,2,FALSE),0)</f>
        <v>0</v>
      </c>
      <c r="H2602" s="5">
        <f>VLOOKUP(C2602,'[1]7、重新确认支持的项目列表'!$C:$E,3,FALSE)</f>
        <v>32.140900000000002</v>
      </c>
      <c r="I2602" s="13">
        <v>12800</v>
      </c>
      <c r="J2602" s="31">
        <v>10000</v>
      </c>
      <c r="K2602" s="31">
        <v>12800</v>
      </c>
      <c r="L2602" s="23">
        <v>10000</v>
      </c>
    </row>
    <row r="2603" spans="1:12" ht="24">
      <c r="A2603" s="5">
        <v>2599</v>
      </c>
      <c r="B2603" s="5" t="s">
        <v>627</v>
      </c>
      <c r="C2603" s="7" t="s">
        <v>1791</v>
      </c>
      <c r="D2603" s="7" t="s">
        <v>212</v>
      </c>
      <c r="E2603" s="5" t="s">
        <v>611</v>
      </c>
      <c r="F2603" s="5" t="str">
        <f>VLOOKUP(C2603,'[1]7、重新确认支持的项目列表'!$C:$E,2,FALSE)</f>
        <v>4401968CXW</v>
      </c>
      <c r="G2603" s="5">
        <f>IFERROR(VLOOKUP(C2603,'[2]企业经营情况表（市场监管局）'!R$1:S$23,2,FALSE),0)</f>
        <v>0</v>
      </c>
      <c r="H2603" s="5">
        <f>VLOOKUP(C2603,'[1]7、重新确认支持的项目列表'!$C:$E,3,FALSE)</f>
        <v>242.21770000000001</v>
      </c>
      <c r="I2603" s="13">
        <v>12800</v>
      </c>
      <c r="J2603" s="31">
        <v>10000</v>
      </c>
      <c r="K2603" s="31">
        <v>12800</v>
      </c>
      <c r="L2603" s="23">
        <v>10000</v>
      </c>
    </row>
    <row r="2604" spans="1:12" ht="24">
      <c r="A2604" s="5">
        <v>2600</v>
      </c>
      <c r="B2604" s="5" t="s">
        <v>615</v>
      </c>
      <c r="C2604" s="7" t="s">
        <v>1791</v>
      </c>
      <c r="D2604" s="7" t="s">
        <v>212</v>
      </c>
      <c r="E2604" s="5" t="s">
        <v>611</v>
      </c>
      <c r="F2604" s="5" t="str">
        <f>VLOOKUP(C2604,'[1]7、重新确认支持的项目列表'!$C:$E,2,FALSE)</f>
        <v>4401968CXW</v>
      </c>
      <c r="G2604" s="5">
        <f>IFERROR(VLOOKUP(C2604,'[2]企业经营情况表（市场监管局）'!R$1:S$23,2,FALSE),0)</f>
        <v>0</v>
      </c>
      <c r="H2604" s="5">
        <f>VLOOKUP(C2604,'[1]7、重新确认支持的项目列表'!$C:$E,3,FALSE)</f>
        <v>242.21770000000001</v>
      </c>
      <c r="I2604" s="13">
        <v>12800</v>
      </c>
      <c r="J2604" s="31">
        <v>10000</v>
      </c>
      <c r="K2604" s="31">
        <v>12800</v>
      </c>
      <c r="L2604" s="23">
        <v>10000</v>
      </c>
    </row>
    <row r="2605" spans="1:12" ht="24">
      <c r="A2605" s="5">
        <v>2601</v>
      </c>
      <c r="B2605" s="5" t="s">
        <v>618</v>
      </c>
      <c r="C2605" s="7" t="s">
        <v>1791</v>
      </c>
      <c r="D2605" s="7" t="s">
        <v>212</v>
      </c>
      <c r="E2605" s="5" t="s">
        <v>611</v>
      </c>
      <c r="F2605" s="5" t="str">
        <f>VLOOKUP(C2605,'[1]7、重新确认支持的项目列表'!$C:$E,2,FALSE)</f>
        <v>4401968CXW</v>
      </c>
      <c r="G2605" s="5">
        <f>IFERROR(VLOOKUP(C2605,'[2]企业经营情况表（市场监管局）'!R$1:S$23,2,FALSE),0)</f>
        <v>0</v>
      </c>
      <c r="H2605" s="5">
        <f>VLOOKUP(C2605,'[1]7、重新确认支持的项目列表'!$C:$E,3,FALSE)</f>
        <v>242.21770000000001</v>
      </c>
      <c r="I2605" s="13">
        <v>12800</v>
      </c>
      <c r="J2605" s="31">
        <v>10000</v>
      </c>
      <c r="K2605" s="31">
        <v>12800</v>
      </c>
      <c r="L2605" s="23">
        <v>10000</v>
      </c>
    </row>
    <row r="2606" spans="1:12" ht="24">
      <c r="A2606" s="5">
        <v>2602</v>
      </c>
      <c r="B2606" s="5" t="s">
        <v>649</v>
      </c>
      <c r="C2606" s="7" t="s">
        <v>1792</v>
      </c>
      <c r="D2606" s="7" t="s">
        <v>212</v>
      </c>
      <c r="E2606" s="5" t="s">
        <v>611</v>
      </c>
      <c r="F2606" s="5" t="str">
        <f>VLOOKUP(C2606,'[1]7、重新确认支持的项目列表'!$C:$E,2,FALSE)</f>
        <v>无海关代码</v>
      </c>
      <c r="G2606" s="5">
        <f>IFERROR(VLOOKUP(C2606,'[2]企业经营情况表（市场监管局）'!R$1:S$23,2,FALSE),0)</f>
        <v>0</v>
      </c>
      <c r="H2606" s="5">
        <f>VLOOKUP(C2606,'[1]7、重新确认支持的项目列表'!$C:$E,3,FALSE)</f>
        <v>0</v>
      </c>
      <c r="I2606" s="13">
        <v>12800</v>
      </c>
      <c r="J2606" s="31">
        <v>10000</v>
      </c>
      <c r="K2606" s="31">
        <v>12800</v>
      </c>
      <c r="L2606" s="23">
        <v>10000</v>
      </c>
    </row>
    <row r="2607" spans="1:12">
      <c r="A2607" s="5">
        <v>2603</v>
      </c>
      <c r="B2607" s="5" t="s">
        <v>624</v>
      </c>
      <c r="C2607" s="7" t="s">
        <v>1793</v>
      </c>
      <c r="D2607" s="7" t="s">
        <v>212</v>
      </c>
      <c r="E2607" s="5" t="s">
        <v>611</v>
      </c>
      <c r="F2607" s="5">
        <f>VLOOKUP(C2607,'[1]7、重新确认支持的项目列表'!$C:$E,2,FALSE)</f>
        <v>4401968273</v>
      </c>
      <c r="G2607" s="5">
        <f>IFERROR(VLOOKUP(C2607,'[2]企业经营情况表（市场监管局）'!R$1:S$23,2,FALSE),0)</f>
        <v>0</v>
      </c>
      <c r="H2607" s="5">
        <f>VLOOKUP(C2607,'[1]7、重新确认支持的项目列表'!$C:$E,3,FALSE)</f>
        <v>4246.6833999999999</v>
      </c>
      <c r="I2607" s="13">
        <v>12800</v>
      </c>
      <c r="J2607" s="31">
        <v>10000</v>
      </c>
      <c r="K2607" s="31">
        <v>12800</v>
      </c>
      <c r="L2607" s="23">
        <v>10000</v>
      </c>
    </row>
    <row r="2608" spans="1:12">
      <c r="A2608" s="5">
        <v>2604</v>
      </c>
      <c r="B2608" s="5" t="s">
        <v>613</v>
      </c>
      <c r="C2608" s="7" t="s">
        <v>1793</v>
      </c>
      <c r="D2608" s="7" t="s">
        <v>212</v>
      </c>
      <c r="E2608" s="5" t="s">
        <v>611</v>
      </c>
      <c r="F2608" s="5">
        <f>VLOOKUP(C2608,'[1]7、重新确认支持的项目列表'!$C:$E,2,FALSE)</f>
        <v>4401968273</v>
      </c>
      <c r="G2608" s="5">
        <f>IFERROR(VLOOKUP(C2608,'[2]企业经营情况表（市场监管局）'!R$1:S$23,2,FALSE),0)</f>
        <v>0</v>
      </c>
      <c r="H2608" s="5">
        <f>VLOOKUP(C2608,'[1]7、重新确认支持的项目列表'!$C:$E,3,FALSE)</f>
        <v>4246.6833999999999</v>
      </c>
      <c r="I2608" s="13">
        <v>12800</v>
      </c>
      <c r="J2608" s="31">
        <v>10000</v>
      </c>
      <c r="K2608" s="31">
        <v>12800</v>
      </c>
      <c r="L2608" s="23">
        <v>10000</v>
      </c>
    </row>
    <row r="2609" spans="1:12" ht="24">
      <c r="A2609" s="5">
        <v>2605</v>
      </c>
      <c r="B2609" s="5" t="s">
        <v>649</v>
      </c>
      <c r="C2609" s="7" t="s">
        <v>1793</v>
      </c>
      <c r="D2609" s="7" t="s">
        <v>212</v>
      </c>
      <c r="E2609" s="5" t="s">
        <v>611</v>
      </c>
      <c r="F2609" s="5">
        <f>VLOOKUP(C2609,'[1]7、重新确认支持的项目列表'!$C:$E,2,FALSE)</f>
        <v>4401968273</v>
      </c>
      <c r="G2609" s="5">
        <f>IFERROR(VLOOKUP(C2609,'[2]企业经营情况表（市场监管局）'!R$1:S$23,2,FALSE),0)</f>
        <v>0</v>
      </c>
      <c r="H2609" s="5">
        <f>VLOOKUP(C2609,'[1]7、重新确认支持的项目列表'!$C:$E,3,FALSE)</f>
        <v>4246.6833999999999</v>
      </c>
      <c r="I2609" s="13">
        <v>12800</v>
      </c>
      <c r="J2609" s="31">
        <v>10000</v>
      </c>
      <c r="K2609" s="31">
        <v>12800</v>
      </c>
      <c r="L2609" s="23">
        <v>10000</v>
      </c>
    </row>
    <row r="2610" spans="1:12" ht="24">
      <c r="A2610" s="5">
        <v>2606</v>
      </c>
      <c r="B2610" s="5" t="s">
        <v>629</v>
      </c>
      <c r="C2610" s="7" t="s">
        <v>1794</v>
      </c>
      <c r="D2610" s="7" t="s">
        <v>212</v>
      </c>
      <c r="E2610" s="5" t="s">
        <v>611</v>
      </c>
      <c r="F2610" s="5" t="str">
        <f>VLOOKUP(C2610,'[1]7、重新确认支持的项目列表'!$C:$E,2,FALSE)</f>
        <v>4401968BTQ</v>
      </c>
      <c r="G2610" s="5">
        <f>IFERROR(VLOOKUP(C2610,'[2]企业经营情况表（市场监管局）'!R$1:S$23,2,FALSE),0)</f>
        <v>0</v>
      </c>
      <c r="H2610" s="5">
        <f>VLOOKUP(C2610,'[1]7、重新确认支持的项目列表'!$C:$E,3,FALSE)</f>
        <v>0</v>
      </c>
      <c r="I2610" s="13">
        <v>13800</v>
      </c>
      <c r="J2610" s="31">
        <v>10000</v>
      </c>
      <c r="K2610" s="31">
        <v>13800</v>
      </c>
      <c r="L2610" s="23">
        <v>10000</v>
      </c>
    </row>
    <row r="2611" spans="1:12" ht="24">
      <c r="A2611" s="5">
        <v>2607</v>
      </c>
      <c r="B2611" s="5" t="s">
        <v>613</v>
      </c>
      <c r="C2611" s="7" t="s">
        <v>1795</v>
      </c>
      <c r="D2611" s="7" t="s">
        <v>212</v>
      </c>
      <c r="E2611" s="5" t="s">
        <v>611</v>
      </c>
      <c r="F2611" s="5" t="str">
        <f>VLOOKUP(C2611,'[1]7、重新确认支持的项目列表'!$C:$E,2,FALSE)</f>
        <v>4401968C9R</v>
      </c>
      <c r="G2611" s="5">
        <f>IFERROR(VLOOKUP(C2611,'[2]企业经营情况表（市场监管局）'!R$1:S$23,2,FALSE),0)</f>
        <v>0</v>
      </c>
      <c r="H2611" s="5">
        <f>VLOOKUP(C2611,'[1]7、重新确认支持的项目列表'!$C:$E,3,FALSE)</f>
        <v>5.9999999999999995E-4</v>
      </c>
      <c r="I2611" s="13">
        <v>12800</v>
      </c>
      <c r="J2611" s="31">
        <v>10000</v>
      </c>
      <c r="K2611" s="31">
        <v>12800</v>
      </c>
      <c r="L2611" s="23">
        <v>10000</v>
      </c>
    </row>
    <row r="2612" spans="1:12" ht="24">
      <c r="A2612" s="5">
        <v>2608</v>
      </c>
      <c r="B2612" s="5" t="s">
        <v>684</v>
      </c>
      <c r="C2612" s="7" t="s">
        <v>490</v>
      </c>
      <c r="D2612" s="7" t="s">
        <v>212</v>
      </c>
      <c r="E2612" s="5" t="s">
        <v>611</v>
      </c>
      <c r="F2612" s="5">
        <f>VLOOKUP(C2612,'[1]7、重新确认支持的项目列表'!$C:$E,2,FALSE)</f>
        <v>4401968389</v>
      </c>
      <c r="G2612" s="5">
        <f>IFERROR(VLOOKUP(C2612,'[2]企业经营情况表（市场监管局）'!R$1:S$23,2,FALSE),0)</f>
        <v>0</v>
      </c>
      <c r="H2612" s="5">
        <f>VLOOKUP(C2612,'[1]7、重新确认支持的项目列表'!$C:$E,3,FALSE)</f>
        <v>2305.4825000000001</v>
      </c>
      <c r="I2612" s="13">
        <v>30000</v>
      </c>
      <c r="J2612" s="31">
        <v>10000</v>
      </c>
      <c r="K2612" s="31">
        <v>27000</v>
      </c>
      <c r="L2612" s="23">
        <v>10000</v>
      </c>
    </row>
    <row r="2613" spans="1:12" ht="24">
      <c r="A2613" s="5">
        <v>2609</v>
      </c>
      <c r="B2613" s="5" t="s">
        <v>615</v>
      </c>
      <c r="C2613" s="7" t="s">
        <v>229</v>
      </c>
      <c r="D2613" s="7" t="s">
        <v>212</v>
      </c>
      <c r="E2613" s="5" t="s">
        <v>611</v>
      </c>
      <c r="F2613" s="5" t="str">
        <f>VLOOKUP(C2613,'[1]7、重新确认支持的项目列表'!$C:$E,2,FALSE)</f>
        <v>44019689JK</v>
      </c>
      <c r="G2613" s="5">
        <f>IFERROR(VLOOKUP(C2613,'[2]企业经营情况表（市场监管局）'!R$1:S$23,2,FALSE),0)</f>
        <v>0</v>
      </c>
      <c r="H2613" s="5">
        <f>VLOOKUP(C2613,'[1]7、重新确认支持的项目列表'!$C:$E,3,FALSE)</f>
        <v>1249.04</v>
      </c>
      <c r="I2613" s="13">
        <v>12800</v>
      </c>
      <c r="J2613" s="31">
        <v>10000</v>
      </c>
      <c r="K2613" s="31">
        <v>12800</v>
      </c>
      <c r="L2613" s="23">
        <v>10000</v>
      </c>
    </row>
    <row r="2614" spans="1:12" ht="24">
      <c r="A2614" s="5">
        <v>2610</v>
      </c>
      <c r="B2614" s="5" t="s">
        <v>665</v>
      </c>
      <c r="C2614" s="7" t="s">
        <v>229</v>
      </c>
      <c r="D2614" s="7" t="s">
        <v>212</v>
      </c>
      <c r="E2614" s="5" t="s">
        <v>611</v>
      </c>
      <c r="F2614" s="5" t="str">
        <f>VLOOKUP(C2614,'[1]7、重新确认支持的项目列表'!$C:$E,2,FALSE)</f>
        <v>44019689JK</v>
      </c>
      <c r="G2614" s="5">
        <f>IFERROR(VLOOKUP(C2614,'[2]企业经营情况表（市场监管局）'!R$1:S$23,2,FALSE),0)</f>
        <v>0</v>
      </c>
      <c r="H2614" s="5">
        <f>VLOOKUP(C2614,'[1]7、重新确认支持的项目列表'!$C:$E,3,FALSE)</f>
        <v>1249.04</v>
      </c>
      <c r="I2614" s="13">
        <v>12800</v>
      </c>
      <c r="J2614" s="31">
        <v>10000</v>
      </c>
      <c r="K2614" s="31">
        <v>12800</v>
      </c>
      <c r="L2614" s="23">
        <v>10000</v>
      </c>
    </row>
    <row r="2615" spans="1:12" ht="24">
      <c r="A2615" s="5">
        <v>2611</v>
      </c>
      <c r="B2615" s="5" t="s">
        <v>624</v>
      </c>
      <c r="C2615" s="7" t="s">
        <v>229</v>
      </c>
      <c r="D2615" s="7" t="s">
        <v>212</v>
      </c>
      <c r="E2615" s="5" t="s">
        <v>611</v>
      </c>
      <c r="F2615" s="5" t="str">
        <f>VLOOKUP(C2615,'[1]7、重新确认支持的项目列表'!$C:$E,2,FALSE)</f>
        <v>44019689JK</v>
      </c>
      <c r="G2615" s="5">
        <f>IFERROR(VLOOKUP(C2615,'[2]企业经营情况表（市场监管局）'!R$1:S$23,2,FALSE),0)</f>
        <v>0</v>
      </c>
      <c r="H2615" s="5">
        <f>VLOOKUP(C2615,'[1]7、重新确认支持的项目列表'!$C:$E,3,FALSE)</f>
        <v>1249.04</v>
      </c>
      <c r="I2615" s="13">
        <v>12800</v>
      </c>
      <c r="J2615" s="31">
        <v>10000</v>
      </c>
      <c r="K2615" s="31">
        <v>12800</v>
      </c>
      <c r="L2615" s="23">
        <v>10000</v>
      </c>
    </row>
    <row r="2616" spans="1:12" ht="24">
      <c r="A2616" s="5">
        <v>2612</v>
      </c>
      <c r="B2616" s="5" t="s">
        <v>649</v>
      </c>
      <c r="C2616" s="7" t="s">
        <v>229</v>
      </c>
      <c r="D2616" s="7" t="s">
        <v>212</v>
      </c>
      <c r="E2616" s="5" t="s">
        <v>611</v>
      </c>
      <c r="F2616" s="5" t="str">
        <f>VLOOKUP(C2616,'[1]7、重新确认支持的项目列表'!$C:$E,2,FALSE)</f>
        <v>44019689JK</v>
      </c>
      <c r="G2616" s="5">
        <f>IFERROR(VLOOKUP(C2616,'[2]企业经营情况表（市场监管局）'!R$1:S$23,2,FALSE),0)</f>
        <v>0</v>
      </c>
      <c r="H2616" s="5">
        <f>VLOOKUP(C2616,'[1]7、重新确认支持的项目列表'!$C:$E,3,FALSE)</f>
        <v>1249.04</v>
      </c>
      <c r="I2616" s="13">
        <v>12800</v>
      </c>
      <c r="J2616" s="31">
        <v>10000</v>
      </c>
      <c r="K2616" s="31">
        <v>12800</v>
      </c>
      <c r="L2616" s="23">
        <v>10000</v>
      </c>
    </row>
    <row r="2617" spans="1:12" ht="24">
      <c r="A2617" s="5">
        <v>2613</v>
      </c>
      <c r="B2617" s="5" t="s">
        <v>627</v>
      </c>
      <c r="C2617" s="7" t="s">
        <v>1796</v>
      </c>
      <c r="D2617" s="7" t="s">
        <v>212</v>
      </c>
      <c r="E2617" s="5" t="s">
        <v>611</v>
      </c>
      <c r="F2617" s="5" t="str">
        <f>VLOOKUP(C2617,'[1]7、重新确认支持的项目列表'!$C:$E,2,FALSE)</f>
        <v>4401968D4E</v>
      </c>
      <c r="G2617" s="5">
        <f>IFERROR(VLOOKUP(C2617,'[2]企业经营情况表（市场监管局）'!R$1:S$23,2,FALSE),0)</f>
        <v>0</v>
      </c>
      <c r="H2617" s="5">
        <f>VLOOKUP(C2617,'[1]7、重新确认支持的项目列表'!$C:$E,3,FALSE)</f>
        <v>0</v>
      </c>
      <c r="I2617" s="13">
        <v>12800</v>
      </c>
      <c r="J2617" s="31">
        <v>10000</v>
      </c>
      <c r="K2617" s="31">
        <v>12800</v>
      </c>
      <c r="L2617" s="23">
        <v>10000</v>
      </c>
    </row>
    <row r="2618" spans="1:12" ht="24">
      <c r="A2618" s="5">
        <v>2614</v>
      </c>
      <c r="B2618" s="5" t="s">
        <v>613</v>
      </c>
      <c r="C2618" s="7" t="s">
        <v>1797</v>
      </c>
      <c r="D2618" s="7" t="s">
        <v>212</v>
      </c>
      <c r="E2618" s="5" t="s">
        <v>611</v>
      </c>
      <c r="F2618" s="5" t="str">
        <f>VLOOKUP(C2618,'[1]7、重新确认支持的项目列表'!$C:$E,2,FALSE)</f>
        <v>4401968B65</v>
      </c>
      <c r="G2618" s="5">
        <f>IFERROR(VLOOKUP(C2618,'[2]企业经营情况表（市场监管局）'!R$1:S$23,2,FALSE),0)</f>
        <v>0</v>
      </c>
      <c r="H2618" s="5">
        <f>VLOOKUP(C2618,'[1]7、重新确认支持的项目列表'!$C:$E,3,FALSE)</f>
        <v>5965.1406999999999</v>
      </c>
      <c r="I2618" s="13">
        <v>12800</v>
      </c>
      <c r="J2618" s="31">
        <v>10000</v>
      </c>
      <c r="K2618" s="31">
        <v>12800</v>
      </c>
      <c r="L2618" s="23">
        <v>10000</v>
      </c>
    </row>
    <row r="2619" spans="1:12" ht="24">
      <c r="A2619" s="5">
        <v>2615</v>
      </c>
      <c r="B2619" s="5" t="s">
        <v>624</v>
      </c>
      <c r="C2619" s="7" t="s">
        <v>1797</v>
      </c>
      <c r="D2619" s="7" t="s">
        <v>212</v>
      </c>
      <c r="E2619" s="5" t="s">
        <v>611</v>
      </c>
      <c r="F2619" s="5" t="str">
        <f>VLOOKUP(C2619,'[1]7、重新确认支持的项目列表'!$C:$E,2,FALSE)</f>
        <v>4401968B65</v>
      </c>
      <c r="G2619" s="5">
        <f>IFERROR(VLOOKUP(C2619,'[2]企业经营情况表（市场监管局）'!R$1:S$23,2,FALSE),0)</f>
        <v>0</v>
      </c>
      <c r="H2619" s="5">
        <f>VLOOKUP(C2619,'[1]7、重新确认支持的项目列表'!$C:$E,3,FALSE)</f>
        <v>5965.1406999999999</v>
      </c>
      <c r="I2619" s="13">
        <v>12800</v>
      </c>
      <c r="J2619" s="31">
        <v>10000</v>
      </c>
      <c r="K2619" s="31">
        <v>12800</v>
      </c>
      <c r="L2619" s="23">
        <v>10000</v>
      </c>
    </row>
    <row r="2620" spans="1:12" ht="24">
      <c r="A2620" s="5">
        <v>2616</v>
      </c>
      <c r="B2620" s="5" t="s">
        <v>670</v>
      </c>
      <c r="C2620" s="7" t="s">
        <v>1798</v>
      </c>
      <c r="D2620" s="7" t="s">
        <v>212</v>
      </c>
      <c r="E2620" s="5" t="s">
        <v>611</v>
      </c>
      <c r="F2620" s="5" t="str">
        <f>VLOOKUP(C2620,'[1]7、重新确认支持的项目列表'!$C:$E,2,FALSE)</f>
        <v>440194878A</v>
      </c>
      <c r="G2620" s="5">
        <f>IFERROR(VLOOKUP(C2620,'[2]企业经营情况表（市场监管局）'!R$1:S$23,2,FALSE),0)</f>
        <v>0</v>
      </c>
      <c r="H2620" s="5">
        <f>VLOOKUP(C2620,'[1]7、重新确认支持的项目列表'!$C:$E,3,FALSE)</f>
        <v>1085.0183</v>
      </c>
      <c r="I2620" s="13">
        <v>33800</v>
      </c>
      <c r="J2620" s="31">
        <v>10000</v>
      </c>
      <c r="K2620" s="31">
        <v>30800</v>
      </c>
      <c r="L2620" s="23">
        <v>10000</v>
      </c>
    </row>
    <row r="2621" spans="1:12" ht="24">
      <c r="A2621" s="5">
        <v>2617</v>
      </c>
      <c r="B2621" s="5" t="s">
        <v>665</v>
      </c>
      <c r="C2621" s="7" t="s">
        <v>1799</v>
      </c>
      <c r="D2621" s="7" t="s">
        <v>212</v>
      </c>
      <c r="E2621" s="5" t="s">
        <v>611</v>
      </c>
      <c r="F2621" s="5" t="str">
        <f>VLOOKUP(C2621,'[1]7、重新确认支持的项目列表'!$C:$E,2,FALSE)</f>
        <v>4401968BYH</v>
      </c>
      <c r="G2621" s="5">
        <f>IFERROR(VLOOKUP(C2621,'[2]企业经营情况表（市场监管局）'!R$1:S$23,2,FALSE),0)</f>
        <v>0</v>
      </c>
      <c r="H2621" s="5">
        <f>VLOOKUP(C2621,'[1]7、重新确认支持的项目列表'!$C:$E,3,FALSE)</f>
        <v>5.2299999999999999E-2</v>
      </c>
      <c r="I2621" s="13">
        <v>12800</v>
      </c>
      <c r="J2621" s="31">
        <v>10000</v>
      </c>
      <c r="K2621" s="31">
        <v>12800</v>
      </c>
      <c r="L2621" s="23">
        <v>10000</v>
      </c>
    </row>
    <row r="2622" spans="1:12" ht="24">
      <c r="A2622" s="5">
        <v>2618</v>
      </c>
      <c r="B2622" s="5" t="s">
        <v>624</v>
      </c>
      <c r="C2622" s="7" t="s">
        <v>1799</v>
      </c>
      <c r="D2622" s="7" t="s">
        <v>212</v>
      </c>
      <c r="E2622" s="5" t="s">
        <v>611</v>
      </c>
      <c r="F2622" s="5" t="str">
        <f>VLOOKUP(C2622,'[1]7、重新确认支持的项目列表'!$C:$E,2,FALSE)</f>
        <v>4401968BYH</v>
      </c>
      <c r="G2622" s="5">
        <f>IFERROR(VLOOKUP(C2622,'[2]企业经营情况表（市场监管局）'!R$1:S$23,2,FALSE),0)</f>
        <v>0</v>
      </c>
      <c r="H2622" s="5">
        <f>VLOOKUP(C2622,'[1]7、重新确认支持的项目列表'!$C:$E,3,FALSE)</f>
        <v>5.2299999999999999E-2</v>
      </c>
      <c r="I2622" s="13">
        <v>12800</v>
      </c>
      <c r="J2622" s="31">
        <v>10000</v>
      </c>
      <c r="K2622" s="31">
        <v>12800</v>
      </c>
      <c r="L2622" s="23">
        <v>10000</v>
      </c>
    </row>
    <row r="2623" spans="1:12" ht="24">
      <c r="A2623" s="5">
        <v>2619</v>
      </c>
      <c r="B2623" s="5" t="s">
        <v>624</v>
      </c>
      <c r="C2623" s="7" t="s">
        <v>223</v>
      </c>
      <c r="D2623" s="7" t="s">
        <v>212</v>
      </c>
      <c r="E2623" s="5" t="s">
        <v>611</v>
      </c>
      <c r="F2623" s="5" t="str">
        <f>VLOOKUP(C2623,'[1]7、重新确认支持的项目列表'!$C:$E,2,FALSE)</f>
        <v>4401968BJX</v>
      </c>
      <c r="G2623" s="5">
        <f>IFERROR(VLOOKUP(C2623,'[2]企业经营情况表（市场监管局）'!R$1:S$23,2,FALSE),0)</f>
        <v>0</v>
      </c>
      <c r="H2623" s="5">
        <f>VLOOKUP(C2623,'[1]7、重新确认支持的项目列表'!$C:$E,3,FALSE)</f>
        <v>117.7435</v>
      </c>
      <c r="I2623" s="13">
        <v>12800</v>
      </c>
      <c r="J2623" s="31">
        <v>10000</v>
      </c>
      <c r="K2623" s="31">
        <v>12800</v>
      </c>
      <c r="L2623" s="23">
        <v>10000</v>
      </c>
    </row>
    <row r="2624" spans="1:12" ht="24">
      <c r="A2624" s="5">
        <v>2620</v>
      </c>
      <c r="B2624" s="5" t="s">
        <v>649</v>
      </c>
      <c r="C2624" s="7" t="s">
        <v>223</v>
      </c>
      <c r="D2624" s="7" t="s">
        <v>212</v>
      </c>
      <c r="E2624" s="5" t="s">
        <v>611</v>
      </c>
      <c r="F2624" s="5" t="str">
        <f>VLOOKUP(C2624,'[1]7、重新确认支持的项目列表'!$C:$E,2,FALSE)</f>
        <v>4401968BJX</v>
      </c>
      <c r="G2624" s="5">
        <f>IFERROR(VLOOKUP(C2624,'[2]企业经营情况表（市场监管局）'!R$1:S$23,2,FALSE),0)</f>
        <v>0</v>
      </c>
      <c r="H2624" s="5">
        <f>VLOOKUP(C2624,'[1]7、重新确认支持的项目列表'!$C:$E,3,FALSE)</f>
        <v>117.7435</v>
      </c>
      <c r="I2624" s="13">
        <v>12800</v>
      </c>
      <c r="J2624" s="31">
        <v>10000</v>
      </c>
      <c r="K2624" s="31">
        <v>12800</v>
      </c>
      <c r="L2624" s="23">
        <v>10000</v>
      </c>
    </row>
    <row r="2625" spans="1:12">
      <c r="A2625" s="5">
        <v>2621</v>
      </c>
      <c r="B2625" s="5" t="s">
        <v>627</v>
      </c>
      <c r="C2625" s="7" t="s">
        <v>1800</v>
      </c>
      <c r="D2625" s="7" t="s">
        <v>212</v>
      </c>
      <c r="E2625" s="5" t="s">
        <v>611</v>
      </c>
      <c r="F2625" s="5">
        <f>VLOOKUP(C2625,'[1]7、重新确认支持的项目列表'!$C:$E,2,FALSE)</f>
        <v>4401968163</v>
      </c>
      <c r="G2625" s="5">
        <f>IFERROR(VLOOKUP(C2625,'[2]企业经营情况表（市场监管局）'!R$1:S$23,2,FALSE),0)</f>
        <v>0</v>
      </c>
      <c r="H2625" s="5">
        <f>VLOOKUP(C2625,'[1]7、重新确认支持的项目列表'!$C:$E,3,FALSE)</f>
        <v>3557.2453</v>
      </c>
      <c r="I2625" s="13">
        <v>12800</v>
      </c>
      <c r="J2625" s="31">
        <v>10000</v>
      </c>
      <c r="K2625" s="31">
        <v>12800</v>
      </c>
      <c r="L2625" s="23">
        <v>10000</v>
      </c>
    </row>
    <row r="2626" spans="1:12">
      <c r="A2626" s="5">
        <v>2622</v>
      </c>
      <c r="B2626" s="5" t="s">
        <v>785</v>
      </c>
      <c r="C2626" s="7" t="s">
        <v>1800</v>
      </c>
      <c r="D2626" s="7" t="s">
        <v>212</v>
      </c>
      <c r="E2626" s="5" t="s">
        <v>611</v>
      </c>
      <c r="F2626" s="5">
        <f>VLOOKUP(C2626,'[1]7、重新确认支持的项目列表'!$C:$E,2,FALSE)</f>
        <v>4401968163</v>
      </c>
      <c r="G2626" s="5">
        <f>IFERROR(VLOOKUP(C2626,'[2]企业经营情况表（市场监管局）'!R$1:S$23,2,FALSE),0)</f>
        <v>0</v>
      </c>
      <c r="H2626" s="5">
        <f>VLOOKUP(C2626,'[1]7、重新确认支持的项目列表'!$C:$E,3,FALSE)</f>
        <v>3557.2453</v>
      </c>
      <c r="I2626" s="13">
        <v>12800</v>
      </c>
      <c r="J2626" s="31">
        <v>10000</v>
      </c>
      <c r="K2626" s="31">
        <v>12800</v>
      </c>
      <c r="L2626" s="23">
        <v>10000</v>
      </c>
    </row>
    <row r="2627" spans="1:12" ht="24">
      <c r="A2627" s="5">
        <v>2623</v>
      </c>
      <c r="B2627" s="5" t="s">
        <v>663</v>
      </c>
      <c r="C2627" s="7" t="s">
        <v>1801</v>
      </c>
      <c r="D2627" s="7" t="s">
        <v>212</v>
      </c>
      <c r="E2627" s="5" t="s">
        <v>611</v>
      </c>
      <c r="F2627" s="5" t="str">
        <f>VLOOKUP(C2627,'[1]7、重新确认支持的项目列表'!$C:$E,2,FALSE)</f>
        <v>4401963L88</v>
      </c>
      <c r="G2627" s="5">
        <f>IFERROR(VLOOKUP(C2627,'[2]企业经营情况表（市场监管局）'!R$1:S$23,2,FALSE),0)</f>
        <v>0</v>
      </c>
      <c r="H2627" s="5">
        <f>VLOOKUP(C2627,'[1]7、重新确认支持的项目列表'!$C:$E,3,FALSE)</f>
        <v>467.02699999999999</v>
      </c>
      <c r="I2627" s="13">
        <v>36800</v>
      </c>
      <c r="J2627" s="31">
        <v>10000</v>
      </c>
      <c r="K2627" s="31">
        <v>33800</v>
      </c>
      <c r="L2627" s="23">
        <v>10000</v>
      </c>
    </row>
    <row r="2628" spans="1:12" ht="24">
      <c r="A2628" s="5">
        <v>2624</v>
      </c>
      <c r="B2628" s="5" t="s">
        <v>615</v>
      </c>
      <c r="C2628" s="7" t="s">
        <v>1802</v>
      </c>
      <c r="D2628" s="7" t="s">
        <v>212</v>
      </c>
      <c r="E2628" s="5" t="s">
        <v>611</v>
      </c>
      <c r="F2628" s="5" t="str">
        <f>VLOOKUP(C2628,'[1]7、重新确认支持的项目列表'!$C:$E,2,FALSE)</f>
        <v>4401968BNT</v>
      </c>
      <c r="G2628" s="5">
        <f>IFERROR(VLOOKUP(C2628,'[2]企业经营情况表（市场监管局）'!R$1:S$23,2,FALSE),0)</f>
        <v>0</v>
      </c>
      <c r="H2628" s="5">
        <f>VLOOKUP(C2628,'[1]7、重新确认支持的项目列表'!$C:$E,3,FALSE)</f>
        <v>10.8711</v>
      </c>
      <c r="I2628" s="13">
        <v>12800</v>
      </c>
      <c r="J2628" s="31">
        <v>10000</v>
      </c>
      <c r="K2628" s="31">
        <v>12800</v>
      </c>
      <c r="L2628" s="23">
        <v>10000</v>
      </c>
    </row>
    <row r="2629" spans="1:12" ht="24">
      <c r="A2629" s="5">
        <v>2625</v>
      </c>
      <c r="B2629" s="5" t="s">
        <v>624</v>
      </c>
      <c r="C2629" s="7" t="s">
        <v>1802</v>
      </c>
      <c r="D2629" s="7" t="s">
        <v>212</v>
      </c>
      <c r="E2629" s="5" t="s">
        <v>611</v>
      </c>
      <c r="F2629" s="5" t="str">
        <f>VLOOKUP(C2629,'[1]7、重新确认支持的项目列表'!$C:$E,2,FALSE)</f>
        <v>4401968BNT</v>
      </c>
      <c r="G2629" s="5">
        <f>IFERROR(VLOOKUP(C2629,'[2]企业经营情况表（市场监管局）'!R$1:S$23,2,FALSE),0)</f>
        <v>0</v>
      </c>
      <c r="H2629" s="5">
        <f>VLOOKUP(C2629,'[1]7、重新确认支持的项目列表'!$C:$E,3,FALSE)</f>
        <v>10.8711</v>
      </c>
      <c r="I2629" s="13">
        <v>12800</v>
      </c>
      <c r="J2629" s="31">
        <v>10000</v>
      </c>
      <c r="K2629" s="31">
        <v>12800</v>
      </c>
      <c r="L2629" s="23">
        <v>10000</v>
      </c>
    </row>
    <row r="2630" spans="1:12" ht="36">
      <c r="A2630" s="5">
        <v>2626</v>
      </c>
      <c r="B2630" s="5" t="s">
        <v>985</v>
      </c>
      <c r="C2630" s="7" t="s">
        <v>1803</v>
      </c>
      <c r="D2630" s="7" t="s">
        <v>212</v>
      </c>
      <c r="E2630" s="5" t="s">
        <v>611</v>
      </c>
      <c r="F2630" s="5">
        <f>VLOOKUP(C2630,'[1]7、重新确认支持的项目列表'!$C:$E,2,FALSE)</f>
        <v>4401938344</v>
      </c>
      <c r="G2630" s="5">
        <f>IFERROR(VLOOKUP(C2630,'[2]企业经营情况表（市场监管局）'!R$1:S$23,2,FALSE),0)</f>
        <v>0</v>
      </c>
      <c r="H2630" s="5">
        <f>VLOOKUP(C2630,'[1]7、重新确认支持的项目列表'!$C:$E,3,FALSE)</f>
        <v>74.674999999999997</v>
      </c>
      <c r="I2630" s="13">
        <v>19800</v>
      </c>
      <c r="J2630" s="31">
        <v>10000</v>
      </c>
      <c r="K2630" s="31">
        <v>19800</v>
      </c>
      <c r="L2630" s="23">
        <v>10000</v>
      </c>
    </row>
    <row r="2631" spans="1:12" ht="24">
      <c r="A2631" s="5">
        <v>2627</v>
      </c>
      <c r="B2631" s="5" t="s">
        <v>672</v>
      </c>
      <c r="C2631" s="7" t="s">
        <v>491</v>
      </c>
      <c r="D2631" s="7" t="s">
        <v>212</v>
      </c>
      <c r="E2631" s="5" t="s">
        <v>611</v>
      </c>
      <c r="F2631" s="5" t="str">
        <f>VLOOKUP(C2631,'[1]7、重新确认支持的项目列表'!$C:$E,2,FALSE)</f>
        <v>4401968C1B</v>
      </c>
      <c r="G2631" s="5">
        <f>IFERROR(VLOOKUP(C2631,'[2]企业经营情况表（市场监管局）'!R$1:S$23,2,FALSE),0)</f>
        <v>0</v>
      </c>
      <c r="H2631" s="5">
        <f>VLOOKUP(C2631,'[1]7、重新确认支持的项目列表'!$C:$E,3,FALSE)</f>
        <v>3301.2417</v>
      </c>
      <c r="I2631" s="13">
        <v>32800</v>
      </c>
      <c r="J2631" s="31">
        <v>10000</v>
      </c>
      <c r="K2631" s="31">
        <v>29800</v>
      </c>
      <c r="L2631" s="23">
        <v>10000</v>
      </c>
    </row>
    <row r="2632" spans="1:12" ht="24">
      <c r="A2632" s="5">
        <v>2628</v>
      </c>
      <c r="B2632" s="5" t="s">
        <v>682</v>
      </c>
      <c r="C2632" s="7" t="s">
        <v>491</v>
      </c>
      <c r="D2632" s="7" t="s">
        <v>212</v>
      </c>
      <c r="E2632" s="5" t="s">
        <v>611</v>
      </c>
      <c r="F2632" s="5" t="str">
        <f>VLOOKUP(C2632,'[1]7、重新确认支持的项目列表'!$C:$E,2,FALSE)</f>
        <v>4401968C1B</v>
      </c>
      <c r="G2632" s="5">
        <f>IFERROR(VLOOKUP(C2632,'[2]企业经营情况表（市场监管局）'!R$1:S$23,2,FALSE),0)</f>
        <v>0</v>
      </c>
      <c r="H2632" s="5">
        <f>VLOOKUP(C2632,'[1]7、重新确认支持的项目列表'!$C:$E,3,FALSE)</f>
        <v>3301.2417</v>
      </c>
      <c r="I2632" s="13">
        <v>32800</v>
      </c>
      <c r="J2632" s="31">
        <v>10000</v>
      </c>
      <c r="K2632" s="31">
        <v>29800</v>
      </c>
      <c r="L2632" s="23">
        <v>10000</v>
      </c>
    </row>
    <row r="2633" spans="1:12" ht="24">
      <c r="A2633" s="5">
        <v>2629</v>
      </c>
      <c r="B2633" s="5" t="s">
        <v>685</v>
      </c>
      <c r="C2633" s="7" t="s">
        <v>491</v>
      </c>
      <c r="D2633" s="7" t="s">
        <v>212</v>
      </c>
      <c r="E2633" s="5" t="s">
        <v>611</v>
      </c>
      <c r="F2633" s="5" t="str">
        <f>VLOOKUP(C2633,'[1]7、重新确认支持的项目列表'!$C:$E,2,FALSE)</f>
        <v>4401968C1B</v>
      </c>
      <c r="G2633" s="5">
        <f>IFERROR(VLOOKUP(C2633,'[2]企业经营情况表（市场监管局）'!R$1:S$23,2,FALSE),0)</f>
        <v>0</v>
      </c>
      <c r="H2633" s="5">
        <f>VLOOKUP(C2633,'[1]7、重新确认支持的项目列表'!$C:$E,3,FALSE)</f>
        <v>3301.2417</v>
      </c>
      <c r="I2633" s="13">
        <v>32800</v>
      </c>
      <c r="J2633" s="31">
        <v>10000</v>
      </c>
      <c r="K2633" s="31">
        <v>29800</v>
      </c>
      <c r="L2633" s="23">
        <v>10000</v>
      </c>
    </row>
    <row r="2634" spans="1:12" ht="24">
      <c r="A2634" s="5">
        <v>2630</v>
      </c>
      <c r="B2634" s="5" t="s">
        <v>663</v>
      </c>
      <c r="C2634" s="7" t="s">
        <v>1804</v>
      </c>
      <c r="D2634" s="7" t="s">
        <v>212</v>
      </c>
      <c r="E2634" s="5" t="s">
        <v>611</v>
      </c>
      <c r="F2634" s="5" t="str">
        <f>VLOOKUP(C2634,'[1]7、重新确认支持的项目列表'!$C:$E,2,FALSE)</f>
        <v>440196891K</v>
      </c>
      <c r="G2634" s="5">
        <f>IFERROR(VLOOKUP(C2634,'[2]企业经营情况表（市场监管局）'!R$1:S$23,2,FALSE),0)</f>
        <v>0</v>
      </c>
      <c r="H2634" s="5">
        <f>VLOOKUP(C2634,'[1]7、重新确认支持的项目列表'!$C:$E,3,FALSE)</f>
        <v>14562.929400000001</v>
      </c>
      <c r="I2634" s="13">
        <v>36800</v>
      </c>
      <c r="J2634" s="31">
        <v>10000</v>
      </c>
      <c r="K2634" s="31">
        <v>33800</v>
      </c>
      <c r="L2634" s="23">
        <v>10000</v>
      </c>
    </row>
    <row r="2635" spans="1:12" ht="24">
      <c r="A2635" s="5">
        <v>2631</v>
      </c>
      <c r="B2635" s="5" t="s">
        <v>682</v>
      </c>
      <c r="C2635" s="7" t="s">
        <v>492</v>
      </c>
      <c r="D2635" s="7" t="s">
        <v>212</v>
      </c>
      <c r="E2635" s="5" t="s">
        <v>611</v>
      </c>
      <c r="F2635" s="5" t="str">
        <f>VLOOKUP(C2635,'[1]7、重新确认支持的项目列表'!$C:$E,2,FALSE)</f>
        <v>4401968D64</v>
      </c>
      <c r="G2635" s="5">
        <f>IFERROR(VLOOKUP(C2635,'[2]企业经营情况表（市场监管局）'!R$1:S$23,2,FALSE),0)</f>
        <v>0</v>
      </c>
      <c r="H2635" s="5">
        <v>0</v>
      </c>
      <c r="I2635" s="13">
        <v>12800</v>
      </c>
      <c r="J2635" s="31">
        <v>10000</v>
      </c>
      <c r="K2635" s="31">
        <v>9800</v>
      </c>
      <c r="L2635" s="23">
        <v>7840</v>
      </c>
    </row>
    <row r="2636" spans="1:12" ht="24">
      <c r="A2636" s="5">
        <v>2632</v>
      </c>
      <c r="B2636" s="5" t="s">
        <v>644</v>
      </c>
      <c r="C2636" s="7" t="s">
        <v>1805</v>
      </c>
      <c r="D2636" s="7" t="s">
        <v>212</v>
      </c>
      <c r="E2636" s="5" t="s">
        <v>611</v>
      </c>
      <c r="F2636" s="5" t="str">
        <f>VLOOKUP(C2636,'[1]7、重新确认支持的项目列表'!$C:$E,2,FALSE)</f>
        <v>4401968CV3</v>
      </c>
      <c r="G2636" s="5">
        <f>IFERROR(VLOOKUP(C2636,'[2]企业经营情况表（市场监管局）'!R$1:S$23,2,FALSE),0)</f>
        <v>0</v>
      </c>
      <c r="H2636" s="5">
        <f>VLOOKUP(C2636,'[1]7、重新确认支持的项目列表'!$C:$E,3,FALSE)</f>
        <v>0.69240000000000002</v>
      </c>
      <c r="I2636" s="13">
        <v>12933</v>
      </c>
      <c r="J2636" s="31">
        <v>10000</v>
      </c>
      <c r="K2636" s="31">
        <v>12933</v>
      </c>
      <c r="L2636" s="23">
        <v>10000</v>
      </c>
    </row>
    <row r="2637" spans="1:12" ht="24">
      <c r="A2637" s="5">
        <v>2633</v>
      </c>
      <c r="B2637" s="5" t="s">
        <v>648</v>
      </c>
      <c r="C2637" s="7" t="s">
        <v>1805</v>
      </c>
      <c r="D2637" s="7" t="s">
        <v>212</v>
      </c>
      <c r="E2637" s="5" t="s">
        <v>611</v>
      </c>
      <c r="F2637" s="5" t="str">
        <f>VLOOKUP(C2637,'[1]7、重新确认支持的项目列表'!$C:$E,2,FALSE)</f>
        <v>4401968CV3</v>
      </c>
      <c r="G2637" s="5">
        <f>IFERROR(VLOOKUP(C2637,'[2]企业经营情况表（市场监管局）'!R$1:S$23,2,FALSE),0)</f>
        <v>0</v>
      </c>
      <c r="H2637" s="5">
        <f>VLOOKUP(C2637,'[1]7、重新确认支持的项目列表'!$C:$E,3,FALSE)</f>
        <v>0.69240000000000002</v>
      </c>
      <c r="I2637" s="13">
        <v>12933</v>
      </c>
      <c r="J2637" s="31">
        <v>10000</v>
      </c>
      <c r="K2637" s="31">
        <v>12933</v>
      </c>
      <c r="L2637" s="23">
        <v>10000</v>
      </c>
    </row>
    <row r="2638" spans="1:12" ht="24">
      <c r="A2638" s="5">
        <v>2634</v>
      </c>
      <c r="B2638" s="5" t="s">
        <v>624</v>
      </c>
      <c r="C2638" s="7" t="s">
        <v>1806</v>
      </c>
      <c r="D2638" s="7" t="s">
        <v>212</v>
      </c>
      <c r="E2638" s="5" t="s">
        <v>611</v>
      </c>
      <c r="F2638" s="5" t="str">
        <f>VLOOKUP(C2638,'[1]7、重新确认支持的项目列表'!$C:$E,2,FALSE)</f>
        <v>4401960D4C</v>
      </c>
      <c r="G2638" s="5">
        <f>IFERROR(VLOOKUP(C2638,'[2]企业经营情况表（市场监管局）'!R$1:S$23,2,FALSE),0)</f>
        <v>0</v>
      </c>
      <c r="H2638" s="5">
        <f>VLOOKUP(C2638,'[1]7、重新确认支持的项目列表'!$C:$E,3,FALSE)</f>
        <v>148.1438</v>
      </c>
      <c r="I2638" s="13">
        <v>12800</v>
      </c>
      <c r="J2638" s="31">
        <v>10000</v>
      </c>
      <c r="K2638" s="31">
        <v>12800</v>
      </c>
      <c r="L2638" s="23">
        <v>10000</v>
      </c>
    </row>
    <row r="2639" spans="1:12" ht="24">
      <c r="A2639" s="5">
        <v>2635</v>
      </c>
      <c r="B2639" s="5" t="s">
        <v>649</v>
      </c>
      <c r="C2639" s="7" t="s">
        <v>1806</v>
      </c>
      <c r="D2639" s="7" t="s">
        <v>212</v>
      </c>
      <c r="E2639" s="5" t="s">
        <v>611</v>
      </c>
      <c r="F2639" s="5" t="str">
        <f>VLOOKUP(C2639,'[1]7、重新确认支持的项目列表'!$C:$E,2,FALSE)</f>
        <v>4401960D4C</v>
      </c>
      <c r="G2639" s="5">
        <f>IFERROR(VLOOKUP(C2639,'[2]企业经营情况表（市场监管局）'!R$1:S$23,2,FALSE),0)</f>
        <v>0</v>
      </c>
      <c r="H2639" s="5">
        <f>VLOOKUP(C2639,'[1]7、重新确认支持的项目列表'!$C:$E,3,FALSE)</f>
        <v>148.1438</v>
      </c>
      <c r="I2639" s="13">
        <v>12800</v>
      </c>
      <c r="J2639" s="31">
        <v>10000</v>
      </c>
      <c r="K2639" s="31">
        <v>12800</v>
      </c>
      <c r="L2639" s="23">
        <v>10000</v>
      </c>
    </row>
    <row r="2640" spans="1:12" ht="24">
      <c r="A2640" s="5">
        <v>2636</v>
      </c>
      <c r="B2640" s="5" t="s">
        <v>627</v>
      </c>
      <c r="C2640" s="7" t="s">
        <v>1807</v>
      </c>
      <c r="D2640" s="7" t="s">
        <v>212</v>
      </c>
      <c r="E2640" s="5" t="s">
        <v>611</v>
      </c>
      <c r="F2640" s="5" t="str">
        <f>VLOOKUP(C2640,'[1]7、重新确认支持的项目列表'!$C:$E,2,FALSE)</f>
        <v>44019690KM</v>
      </c>
      <c r="G2640" s="5">
        <f>IFERROR(VLOOKUP(C2640,'[2]企业经营情况表（市场监管局）'!R$1:S$23,2,FALSE),0)</f>
        <v>0</v>
      </c>
      <c r="H2640" s="5">
        <f>VLOOKUP(C2640,'[1]7、重新确认支持的项目列表'!$C:$E,3,FALSE)</f>
        <v>311.8492</v>
      </c>
      <c r="I2640" s="13">
        <v>12800</v>
      </c>
      <c r="J2640" s="31">
        <v>7800</v>
      </c>
      <c r="K2640" s="31">
        <v>12800</v>
      </c>
      <c r="L2640" s="23">
        <v>7800</v>
      </c>
    </row>
    <row r="2641" spans="1:12" ht="24">
      <c r="A2641" s="5">
        <v>2637</v>
      </c>
      <c r="B2641" s="5" t="s">
        <v>785</v>
      </c>
      <c r="C2641" s="7" t="s">
        <v>1808</v>
      </c>
      <c r="D2641" s="7" t="s">
        <v>212</v>
      </c>
      <c r="E2641" s="5" t="s">
        <v>611</v>
      </c>
      <c r="F2641" s="5" t="str">
        <f>VLOOKUP(C2641,'[1]7、重新确认支持的项目列表'!$C:$E,2,FALSE)</f>
        <v>4401968B2E</v>
      </c>
      <c r="G2641" s="5">
        <f>IFERROR(VLOOKUP(C2641,'[2]企业经营情况表（市场监管局）'!R$1:S$23,2,FALSE),0)</f>
        <v>0</v>
      </c>
      <c r="H2641" s="5">
        <f>VLOOKUP(C2641,'[1]7、重新确认支持的项目列表'!$C:$E,3,FALSE)</f>
        <v>30.5242</v>
      </c>
      <c r="I2641" s="13">
        <v>12800</v>
      </c>
      <c r="J2641" s="31">
        <v>10000</v>
      </c>
      <c r="K2641" s="31">
        <v>12800</v>
      </c>
      <c r="L2641" s="23">
        <v>10000</v>
      </c>
    </row>
    <row r="2642" spans="1:12" ht="24">
      <c r="A2642" s="5">
        <v>2638</v>
      </c>
      <c r="B2642" s="5" t="s">
        <v>615</v>
      </c>
      <c r="C2642" s="7" t="s">
        <v>1808</v>
      </c>
      <c r="D2642" s="7" t="s">
        <v>212</v>
      </c>
      <c r="E2642" s="5" t="s">
        <v>611</v>
      </c>
      <c r="F2642" s="5" t="str">
        <f>VLOOKUP(C2642,'[1]7、重新确认支持的项目列表'!$C:$E,2,FALSE)</f>
        <v>4401968B2E</v>
      </c>
      <c r="G2642" s="5">
        <f>IFERROR(VLOOKUP(C2642,'[2]企业经营情况表（市场监管局）'!R$1:S$23,2,FALSE),0)</f>
        <v>0</v>
      </c>
      <c r="H2642" s="5">
        <f>VLOOKUP(C2642,'[1]7、重新确认支持的项目列表'!$C:$E,3,FALSE)</f>
        <v>30.5242</v>
      </c>
      <c r="I2642" s="13">
        <v>12800</v>
      </c>
      <c r="J2642" s="31">
        <v>10000</v>
      </c>
      <c r="K2642" s="31">
        <v>12800</v>
      </c>
      <c r="L2642" s="23">
        <v>10000</v>
      </c>
    </row>
    <row r="2643" spans="1:12" ht="24">
      <c r="A2643" s="5">
        <v>2639</v>
      </c>
      <c r="B2643" s="5" t="s">
        <v>852</v>
      </c>
      <c r="C2643" s="7" t="s">
        <v>1809</v>
      </c>
      <c r="D2643" s="7" t="s">
        <v>212</v>
      </c>
      <c r="E2643" s="5" t="s">
        <v>611</v>
      </c>
      <c r="F2643" s="5">
        <f>VLOOKUP(C2643,'[1]7、重新确认支持的项目列表'!$C:$E,2,FALSE)</f>
        <v>4401918029</v>
      </c>
      <c r="G2643" s="5">
        <f>IFERROR(VLOOKUP(C2643,'[2]企业经营情况表（市场监管局）'!R$1:S$23,2,FALSE),0)</f>
        <v>0</v>
      </c>
      <c r="H2643" s="5">
        <f>VLOOKUP(C2643,'[1]7、重新确认支持的项目列表'!$C:$E,3,FALSE)</f>
        <v>111393.9198</v>
      </c>
      <c r="I2643" s="13">
        <v>36800</v>
      </c>
      <c r="J2643" s="31">
        <v>10000</v>
      </c>
      <c r="K2643" s="31">
        <v>33800</v>
      </c>
      <c r="L2643" s="23">
        <v>10000</v>
      </c>
    </row>
    <row r="2644" spans="1:12" ht="24">
      <c r="A2644" s="5">
        <v>2640</v>
      </c>
      <c r="B2644" s="5" t="s">
        <v>682</v>
      </c>
      <c r="C2644" s="7" t="s">
        <v>1809</v>
      </c>
      <c r="D2644" s="7" t="s">
        <v>212</v>
      </c>
      <c r="E2644" s="5" t="s">
        <v>611</v>
      </c>
      <c r="F2644" s="5">
        <f>VLOOKUP(C2644,'[1]7、重新确认支持的项目列表'!$C:$E,2,FALSE)</f>
        <v>4401918029</v>
      </c>
      <c r="G2644" s="5">
        <f>IFERROR(VLOOKUP(C2644,'[2]企业经营情况表（市场监管局）'!R$1:S$23,2,FALSE),0)</f>
        <v>0</v>
      </c>
      <c r="H2644" s="5">
        <f>VLOOKUP(C2644,'[1]7、重新确认支持的项目列表'!$C:$E,3,FALSE)</f>
        <v>111393.9198</v>
      </c>
      <c r="I2644" s="13">
        <v>36800</v>
      </c>
      <c r="J2644" s="31">
        <v>10000</v>
      </c>
      <c r="K2644" s="31">
        <v>33800</v>
      </c>
      <c r="L2644" s="23">
        <v>10000</v>
      </c>
    </row>
    <row r="2645" spans="1:12">
      <c r="A2645" s="5">
        <v>2641</v>
      </c>
      <c r="B2645" s="5" t="s">
        <v>618</v>
      </c>
      <c r="C2645" s="7" t="s">
        <v>1809</v>
      </c>
      <c r="D2645" s="7" t="s">
        <v>212</v>
      </c>
      <c r="E2645" s="5" t="s">
        <v>611</v>
      </c>
      <c r="F2645" s="5">
        <f>VLOOKUP(C2645,'[1]7、重新确认支持的项目列表'!$C:$E,2,FALSE)</f>
        <v>4401918029</v>
      </c>
      <c r="G2645" s="5">
        <f>IFERROR(VLOOKUP(C2645,'[2]企业经营情况表（市场监管局）'!R$1:S$23,2,FALSE),0)</f>
        <v>0</v>
      </c>
      <c r="H2645" s="5">
        <f>VLOOKUP(C2645,'[1]7、重新确认支持的项目列表'!$C:$E,3,FALSE)</f>
        <v>111393.9198</v>
      </c>
      <c r="I2645" s="13">
        <v>12800</v>
      </c>
      <c r="J2645" s="31">
        <v>10000</v>
      </c>
      <c r="K2645" s="31">
        <v>12800</v>
      </c>
      <c r="L2645" s="23">
        <v>10000</v>
      </c>
    </row>
    <row r="2646" spans="1:12" ht="24">
      <c r="A2646" s="5">
        <v>2642</v>
      </c>
      <c r="B2646" s="5" t="s">
        <v>649</v>
      </c>
      <c r="C2646" s="7" t="s">
        <v>1809</v>
      </c>
      <c r="D2646" s="7" t="s">
        <v>212</v>
      </c>
      <c r="E2646" s="5" t="s">
        <v>611</v>
      </c>
      <c r="F2646" s="5">
        <f>VLOOKUP(C2646,'[1]7、重新确认支持的项目列表'!$C:$E,2,FALSE)</f>
        <v>4401918029</v>
      </c>
      <c r="G2646" s="5">
        <f>IFERROR(VLOOKUP(C2646,'[2]企业经营情况表（市场监管局）'!R$1:S$23,2,FALSE),0)</f>
        <v>0</v>
      </c>
      <c r="H2646" s="5">
        <f>VLOOKUP(C2646,'[1]7、重新确认支持的项目列表'!$C:$E,3,FALSE)</f>
        <v>111393.9198</v>
      </c>
      <c r="I2646" s="13">
        <v>12800</v>
      </c>
      <c r="J2646" s="31">
        <v>10000</v>
      </c>
      <c r="K2646" s="31">
        <v>12800</v>
      </c>
      <c r="L2646" s="23">
        <v>10000</v>
      </c>
    </row>
    <row r="2647" spans="1:12" ht="24">
      <c r="A2647" s="5">
        <v>2643</v>
      </c>
      <c r="B2647" s="5" t="s">
        <v>624</v>
      </c>
      <c r="C2647" s="7" t="s">
        <v>1810</v>
      </c>
      <c r="D2647" s="7" t="s">
        <v>212</v>
      </c>
      <c r="E2647" s="5" t="s">
        <v>611</v>
      </c>
      <c r="F2647" s="5" t="str">
        <f>VLOOKUP(C2647,'[1]7、重新确认支持的项目列表'!$C:$E,2,FALSE)</f>
        <v>4401968AH2</v>
      </c>
      <c r="G2647" s="5">
        <f>IFERROR(VLOOKUP(C2647,'[2]企业经营情况表（市场监管局）'!R$1:S$23,2,FALSE),0)</f>
        <v>0</v>
      </c>
      <c r="H2647" s="5">
        <f>VLOOKUP(C2647,'[1]7、重新确认支持的项目列表'!$C:$E,3,FALSE)</f>
        <v>569.00130000000001</v>
      </c>
      <c r="I2647" s="13">
        <v>12800</v>
      </c>
      <c r="J2647" s="31">
        <v>10000</v>
      </c>
      <c r="K2647" s="31">
        <v>12800</v>
      </c>
      <c r="L2647" s="23">
        <v>10000</v>
      </c>
    </row>
    <row r="2648" spans="1:12" ht="24">
      <c r="A2648" s="5">
        <v>2644</v>
      </c>
      <c r="B2648" s="5" t="s">
        <v>613</v>
      </c>
      <c r="C2648" s="7" t="s">
        <v>1810</v>
      </c>
      <c r="D2648" s="7" t="s">
        <v>212</v>
      </c>
      <c r="E2648" s="5" t="s">
        <v>611</v>
      </c>
      <c r="F2648" s="5" t="str">
        <f>VLOOKUP(C2648,'[1]7、重新确认支持的项目列表'!$C:$E,2,FALSE)</f>
        <v>4401968AH2</v>
      </c>
      <c r="G2648" s="5">
        <f>IFERROR(VLOOKUP(C2648,'[2]企业经营情况表（市场监管局）'!R$1:S$23,2,FALSE),0)</f>
        <v>0</v>
      </c>
      <c r="H2648" s="5">
        <f>VLOOKUP(C2648,'[1]7、重新确认支持的项目列表'!$C:$E,3,FALSE)</f>
        <v>569.00130000000001</v>
      </c>
      <c r="I2648" s="13">
        <v>12800</v>
      </c>
      <c r="J2648" s="31">
        <v>10000</v>
      </c>
      <c r="K2648" s="31">
        <v>12800</v>
      </c>
      <c r="L2648" s="23">
        <v>10000</v>
      </c>
    </row>
    <row r="2649" spans="1:12" ht="24">
      <c r="A2649" s="5">
        <v>2645</v>
      </c>
      <c r="B2649" s="5" t="s">
        <v>615</v>
      </c>
      <c r="C2649" s="7" t="s">
        <v>1811</v>
      </c>
      <c r="D2649" s="7" t="s">
        <v>212</v>
      </c>
      <c r="E2649" s="5" t="s">
        <v>611</v>
      </c>
      <c r="F2649" s="5" t="str">
        <f>VLOOKUP(C2649,'[1]7、重新确认支持的项目列表'!$C:$E,2,FALSE)</f>
        <v>4401968DAR</v>
      </c>
      <c r="G2649" s="5">
        <f>IFERROR(VLOOKUP(C2649,'[2]企业经营情况表（市场监管局）'!R$1:S$23,2,FALSE),0)</f>
        <v>0</v>
      </c>
      <c r="H2649" s="5">
        <f>VLOOKUP(C2649,'[1]7、重新确认支持的项目列表'!$C:$E,3,FALSE)</f>
        <v>0</v>
      </c>
      <c r="I2649" s="13">
        <v>12800</v>
      </c>
      <c r="J2649" s="31">
        <v>10000</v>
      </c>
      <c r="K2649" s="31">
        <v>12800</v>
      </c>
      <c r="L2649" s="23">
        <v>10000</v>
      </c>
    </row>
    <row r="2650" spans="1:12" ht="24">
      <c r="A2650" s="5">
        <v>2646</v>
      </c>
      <c r="B2650" s="5" t="s">
        <v>624</v>
      </c>
      <c r="C2650" s="7" t="s">
        <v>1812</v>
      </c>
      <c r="D2650" s="7" t="s">
        <v>212</v>
      </c>
      <c r="E2650" s="5" t="s">
        <v>611</v>
      </c>
      <c r="F2650" s="5" t="str">
        <f>VLOOKUP(C2650,'[1]7、重新确认支持的项目列表'!$C:$E,2,FALSE)</f>
        <v>4401968CLS</v>
      </c>
      <c r="G2650" s="5">
        <f>IFERROR(VLOOKUP(C2650,'[2]企业经营情况表（市场监管局）'!R$1:S$23,2,FALSE),0)</f>
        <v>0</v>
      </c>
      <c r="H2650" s="5">
        <f>VLOOKUP(C2650,'[1]7、重新确认支持的项目列表'!$C:$E,3,FALSE)</f>
        <v>24.158100000000001</v>
      </c>
      <c r="I2650" s="13">
        <v>12800</v>
      </c>
      <c r="J2650" s="31">
        <v>10000</v>
      </c>
      <c r="K2650" s="31">
        <v>12800</v>
      </c>
      <c r="L2650" s="23">
        <v>10000</v>
      </c>
    </row>
    <row r="2651" spans="1:12" ht="24">
      <c r="A2651" s="5">
        <v>2647</v>
      </c>
      <c r="B2651" s="5" t="s">
        <v>649</v>
      </c>
      <c r="C2651" s="7" t="s">
        <v>1812</v>
      </c>
      <c r="D2651" s="7" t="s">
        <v>212</v>
      </c>
      <c r="E2651" s="5" t="s">
        <v>611</v>
      </c>
      <c r="F2651" s="5" t="str">
        <f>VLOOKUP(C2651,'[1]7、重新确认支持的项目列表'!$C:$E,2,FALSE)</f>
        <v>4401968CLS</v>
      </c>
      <c r="G2651" s="5">
        <f>IFERROR(VLOOKUP(C2651,'[2]企业经营情况表（市场监管局）'!R$1:S$23,2,FALSE),0)</f>
        <v>0</v>
      </c>
      <c r="H2651" s="5">
        <f>VLOOKUP(C2651,'[1]7、重新确认支持的项目列表'!$C:$E,3,FALSE)</f>
        <v>24.158100000000001</v>
      </c>
      <c r="I2651" s="13">
        <v>12800</v>
      </c>
      <c r="J2651" s="31">
        <v>10000</v>
      </c>
      <c r="K2651" s="31">
        <v>12800</v>
      </c>
      <c r="L2651" s="23">
        <v>10000</v>
      </c>
    </row>
    <row r="2652" spans="1:12" ht="24">
      <c r="A2652" s="5">
        <v>2648</v>
      </c>
      <c r="B2652" s="5" t="s">
        <v>665</v>
      </c>
      <c r="C2652" s="7" t="s">
        <v>1813</v>
      </c>
      <c r="D2652" s="7" t="s">
        <v>212</v>
      </c>
      <c r="E2652" s="5" t="s">
        <v>611</v>
      </c>
      <c r="F2652" s="5" t="str">
        <f>VLOOKUP(C2652,'[1]7、重新确认支持的项目列表'!$C:$E,2,FALSE)</f>
        <v>4401968BA0</v>
      </c>
      <c r="G2652" s="5">
        <f>IFERROR(VLOOKUP(C2652,'[2]企业经营情况表（市场监管局）'!R$1:S$23,2,FALSE),0)</f>
        <v>0</v>
      </c>
      <c r="H2652" s="5">
        <f>VLOOKUP(C2652,'[1]7、重新确认支持的项目列表'!$C:$E,3,FALSE)</f>
        <v>608.77829999999994</v>
      </c>
      <c r="I2652" s="13">
        <v>12800</v>
      </c>
      <c r="J2652" s="31">
        <v>10000</v>
      </c>
      <c r="K2652" s="31">
        <v>12800</v>
      </c>
      <c r="L2652" s="23">
        <v>10000</v>
      </c>
    </row>
    <row r="2653" spans="1:12" ht="24">
      <c r="A2653" s="5">
        <v>2649</v>
      </c>
      <c r="B2653" s="5" t="s">
        <v>624</v>
      </c>
      <c r="C2653" s="7" t="s">
        <v>1813</v>
      </c>
      <c r="D2653" s="7" t="s">
        <v>212</v>
      </c>
      <c r="E2653" s="5" t="s">
        <v>611</v>
      </c>
      <c r="F2653" s="5" t="str">
        <f>VLOOKUP(C2653,'[1]7、重新确认支持的项目列表'!$C:$E,2,FALSE)</f>
        <v>4401968BA0</v>
      </c>
      <c r="G2653" s="5">
        <f>IFERROR(VLOOKUP(C2653,'[2]企业经营情况表（市场监管局）'!R$1:S$23,2,FALSE),0)</f>
        <v>0</v>
      </c>
      <c r="H2653" s="5">
        <f>VLOOKUP(C2653,'[1]7、重新确认支持的项目列表'!$C:$E,3,FALSE)</f>
        <v>608.77829999999994</v>
      </c>
      <c r="I2653" s="13">
        <v>12800</v>
      </c>
      <c r="J2653" s="31">
        <v>10000</v>
      </c>
      <c r="K2653" s="31">
        <v>12800</v>
      </c>
      <c r="L2653" s="23">
        <v>10000</v>
      </c>
    </row>
    <row r="2654" spans="1:12" ht="24">
      <c r="A2654" s="5">
        <v>2650</v>
      </c>
      <c r="B2654" s="5" t="s">
        <v>613</v>
      </c>
      <c r="C2654" s="7" t="s">
        <v>1813</v>
      </c>
      <c r="D2654" s="7" t="s">
        <v>212</v>
      </c>
      <c r="E2654" s="5" t="s">
        <v>611</v>
      </c>
      <c r="F2654" s="5" t="str">
        <f>VLOOKUP(C2654,'[1]7、重新确认支持的项目列表'!$C:$E,2,FALSE)</f>
        <v>4401968BA0</v>
      </c>
      <c r="G2654" s="5">
        <f>IFERROR(VLOOKUP(C2654,'[2]企业经营情况表（市场监管局）'!R$1:S$23,2,FALSE),0)</f>
        <v>0</v>
      </c>
      <c r="H2654" s="5">
        <f>VLOOKUP(C2654,'[1]7、重新确认支持的项目列表'!$C:$E,3,FALSE)</f>
        <v>608.77829999999994</v>
      </c>
      <c r="I2654" s="13">
        <v>12800</v>
      </c>
      <c r="J2654" s="31">
        <v>10000</v>
      </c>
      <c r="K2654" s="31">
        <v>12800</v>
      </c>
      <c r="L2654" s="23">
        <v>10000</v>
      </c>
    </row>
    <row r="2655" spans="1:12" ht="24">
      <c r="A2655" s="5">
        <v>2651</v>
      </c>
      <c r="B2655" s="5" t="s">
        <v>649</v>
      </c>
      <c r="C2655" s="7" t="s">
        <v>1813</v>
      </c>
      <c r="D2655" s="7" t="s">
        <v>212</v>
      </c>
      <c r="E2655" s="5" t="s">
        <v>611</v>
      </c>
      <c r="F2655" s="5" t="str">
        <f>VLOOKUP(C2655,'[1]7、重新确认支持的项目列表'!$C:$E,2,FALSE)</f>
        <v>4401968BA0</v>
      </c>
      <c r="G2655" s="5">
        <f>IFERROR(VLOOKUP(C2655,'[2]企业经营情况表（市场监管局）'!R$1:S$23,2,FALSE),0)</f>
        <v>0</v>
      </c>
      <c r="H2655" s="5">
        <f>VLOOKUP(C2655,'[1]7、重新确认支持的项目列表'!$C:$E,3,FALSE)</f>
        <v>608.77829999999994</v>
      </c>
      <c r="I2655" s="13">
        <v>12800</v>
      </c>
      <c r="J2655" s="31">
        <v>10000</v>
      </c>
      <c r="K2655" s="31">
        <v>12800</v>
      </c>
      <c r="L2655" s="23">
        <v>10000</v>
      </c>
    </row>
    <row r="2656" spans="1:12" ht="24">
      <c r="A2656" s="5">
        <v>2652</v>
      </c>
      <c r="B2656" s="5" t="s">
        <v>624</v>
      </c>
      <c r="C2656" s="7" t="s">
        <v>1814</v>
      </c>
      <c r="D2656" s="7" t="s">
        <v>212</v>
      </c>
      <c r="E2656" s="5" t="s">
        <v>611</v>
      </c>
      <c r="F2656" s="5" t="str">
        <f>VLOOKUP(C2656,'[1]7、重新确认支持的项目列表'!$C:$E,2,FALSE)</f>
        <v>440198803F</v>
      </c>
      <c r="G2656" s="5">
        <f>IFERROR(VLOOKUP(C2656,'[2]企业经营情况表（市场监管局）'!R$1:S$23,2,FALSE),0)</f>
        <v>0</v>
      </c>
      <c r="H2656" s="5">
        <f>VLOOKUP(C2656,'[1]7、重新确认支持的项目列表'!$C:$E,3,FALSE)</f>
        <v>0</v>
      </c>
      <c r="I2656" s="13">
        <v>12800</v>
      </c>
      <c r="J2656" s="31">
        <v>10000</v>
      </c>
      <c r="K2656" s="31">
        <v>12800</v>
      </c>
      <c r="L2656" s="23">
        <v>10000</v>
      </c>
    </row>
    <row r="2657" spans="1:12" ht="24">
      <c r="A2657" s="5">
        <v>2653</v>
      </c>
      <c r="B2657" s="5" t="s">
        <v>1721</v>
      </c>
      <c r="C2657" s="7" t="s">
        <v>1815</v>
      </c>
      <c r="D2657" s="7" t="s">
        <v>212</v>
      </c>
      <c r="E2657" s="5" t="s">
        <v>611</v>
      </c>
      <c r="F2657" s="5" t="str">
        <f>VLOOKUP(C2657,'[1]7、重新确认支持的项目列表'!$C:$E,2,FALSE)</f>
        <v>4401968APP</v>
      </c>
      <c r="G2657" s="5">
        <f>IFERROR(VLOOKUP(C2657,'[2]企业经营情况表（市场监管局）'!R$1:S$23,2,FALSE),0)</f>
        <v>0</v>
      </c>
      <c r="H2657" s="5">
        <f>VLOOKUP(C2657,'[1]7、重新确认支持的项目列表'!$C:$E,3,FALSE)</f>
        <v>102.7159</v>
      </c>
      <c r="I2657" s="13">
        <v>13800</v>
      </c>
      <c r="J2657" s="31">
        <v>10000</v>
      </c>
      <c r="K2657" s="31">
        <v>13800</v>
      </c>
      <c r="L2657" s="23">
        <v>10000</v>
      </c>
    </row>
    <row r="2658" spans="1:12" ht="24">
      <c r="A2658" s="5">
        <v>2654</v>
      </c>
      <c r="B2658" s="5" t="s">
        <v>629</v>
      </c>
      <c r="C2658" s="7" t="s">
        <v>1815</v>
      </c>
      <c r="D2658" s="7" t="s">
        <v>212</v>
      </c>
      <c r="E2658" s="5" t="s">
        <v>611</v>
      </c>
      <c r="F2658" s="5" t="str">
        <f>VLOOKUP(C2658,'[1]7、重新确认支持的项目列表'!$C:$E,2,FALSE)</f>
        <v>4401968APP</v>
      </c>
      <c r="G2658" s="5">
        <f>IFERROR(VLOOKUP(C2658,'[2]企业经营情况表（市场监管局）'!R$1:S$23,2,FALSE),0)</f>
        <v>0</v>
      </c>
      <c r="H2658" s="5">
        <f>VLOOKUP(C2658,'[1]7、重新确认支持的项目列表'!$C:$E,3,FALSE)</f>
        <v>102.7159</v>
      </c>
      <c r="I2658" s="13">
        <v>13800</v>
      </c>
      <c r="J2658" s="31">
        <v>10000</v>
      </c>
      <c r="K2658" s="31">
        <v>13800</v>
      </c>
      <c r="L2658" s="23">
        <v>10000</v>
      </c>
    </row>
    <row r="2659" spans="1:12" ht="24">
      <c r="A2659" s="5">
        <v>2655</v>
      </c>
      <c r="B2659" s="5" t="s">
        <v>615</v>
      </c>
      <c r="C2659" s="7" t="s">
        <v>1816</v>
      </c>
      <c r="D2659" s="7" t="s">
        <v>212</v>
      </c>
      <c r="E2659" s="5" t="s">
        <v>611</v>
      </c>
      <c r="F2659" s="5" t="str">
        <f>VLOOKUP(C2659,'[1]7、重新确认支持的项目列表'!$C:$E,2,FALSE)</f>
        <v>4401968BYV</v>
      </c>
      <c r="G2659" s="5">
        <f>IFERROR(VLOOKUP(C2659,'[2]企业经营情况表（市场监管局）'!R$1:S$23,2,FALSE),0)</f>
        <v>0</v>
      </c>
      <c r="H2659" s="5">
        <f>VLOOKUP(C2659,'[1]7、重新确认支持的项目列表'!$C:$E,3,FALSE)</f>
        <v>5.3140000000000001</v>
      </c>
      <c r="I2659" s="13">
        <v>12800</v>
      </c>
      <c r="J2659" s="31">
        <v>10000</v>
      </c>
      <c r="K2659" s="31">
        <v>12800</v>
      </c>
      <c r="L2659" s="23">
        <v>10000</v>
      </c>
    </row>
    <row r="2660" spans="1:12" ht="24">
      <c r="A2660" s="5">
        <v>2656</v>
      </c>
      <c r="B2660" s="5" t="s">
        <v>624</v>
      </c>
      <c r="C2660" s="7" t="s">
        <v>1816</v>
      </c>
      <c r="D2660" s="7" t="s">
        <v>212</v>
      </c>
      <c r="E2660" s="5" t="s">
        <v>611</v>
      </c>
      <c r="F2660" s="5" t="str">
        <f>VLOOKUP(C2660,'[1]7、重新确认支持的项目列表'!$C:$E,2,FALSE)</f>
        <v>4401968BYV</v>
      </c>
      <c r="G2660" s="5">
        <f>IFERROR(VLOOKUP(C2660,'[2]企业经营情况表（市场监管局）'!R$1:S$23,2,FALSE),0)</f>
        <v>0</v>
      </c>
      <c r="H2660" s="5">
        <f>VLOOKUP(C2660,'[1]7、重新确认支持的项目列表'!$C:$E,3,FALSE)</f>
        <v>5.3140000000000001</v>
      </c>
      <c r="I2660" s="13">
        <v>12800</v>
      </c>
      <c r="J2660" s="31">
        <v>10000</v>
      </c>
      <c r="K2660" s="31">
        <v>12800</v>
      </c>
      <c r="L2660" s="23">
        <v>10000</v>
      </c>
    </row>
    <row r="2661" spans="1:12" ht="24">
      <c r="A2661" s="5">
        <v>2657</v>
      </c>
      <c r="B2661" s="5" t="s">
        <v>627</v>
      </c>
      <c r="C2661" s="7" t="s">
        <v>1817</v>
      </c>
      <c r="D2661" s="7" t="s">
        <v>212</v>
      </c>
      <c r="E2661" s="5" t="s">
        <v>611</v>
      </c>
      <c r="F2661" s="5" t="str">
        <f>VLOOKUP(C2661,'[1]7、重新确认支持的项目列表'!$C:$E,2,FALSE)</f>
        <v>4401968CQT</v>
      </c>
      <c r="G2661" s="5">
        <f>IFERROR(VLOOKUP(C2661,'[2]企业经营情况表（市场监管局）'!R$1:S$23,2,FALSE),0)</f>
        <v>0</v>
      </c>
      <c r="H2661" s="5">
        <f>VLOOKUP(C2661,'[1]7、重新确认支持的项目列表'!$C:$E,3,FALSE)</f>
        <v>2.1100000000000001E-2</v>
      </c>
      <c r="I2661" s="13">
        <v>12800</v>
      </c>
      <c r="J2661" s="31">
        <v>10000</v>
      </c>
      <c r="K2661" s="31">
        <v>12800</v>
      </c>
      <c r="L2661" s="23">
        <v>10000</v>
      </c>
    </row>
    <row r="2662" spans="1:12" ht="24">
      <c r="A2662" s="5">
        <v>2658</v>
      </c>
      <c r="B2662" s="5" t="s">
        <v>632</v>
      </c>
      <c r="C2662" s="7" t="s">
        <v>1817</v>
      </c>
      <c r="D2662" s="7" t="s">
        <v>212</v>
      </c>
      <c r="E2662" s="5" t="s">
        <v>611</v>
      </c>
      <c r="F2662" s="5" t="str">
        <f>VLOOKUP(C2662,'[1]7、重新确认支持的项目列表'!$C:$E,2,FALSE)</f>
        <v>4401968CQT</v>
      </c>
      <c r="G2662" s="5">
        <f>IFERROR(VLOOKUP(C2662,'[2]企业经营情况表（市场监管局）'!R$1:S$23,2,FALSE),0)</f>
        <v>0</v>
      </c>
      <c r="H2662" s="5">
        <f>VLOOKUP(C2662,'[1]7、重新确认支持的项目列表'!$C:$E,3,FALSE)</f>
        <v>2.1100000000000001E-2</v>
      </c>
      <c r="I2662" s="13">
        <v>12800</v>
      </c>
      <c r="J2662" s="31">
        <v>10000</v>
      </c>
      <c r="K2662" s="31">
        <v>12800</v>
      </c>
      <c r="L2662" s="23">
        <v>10000</v>
      </c>
    </row>
    <row r="2663" spans="1:12" ht="24">
      <c r="A2663" s="5">
        <v>2659</v>
      </c>
      <c r="B2663" s="5" t="s">
        <v>1336</v>
      </c>
      <c r="C2663" s="7" t="s">
        <v>1818</v>
      </c>
      <c r="D2663" s="7" t="s">
        <v>212</v>
      </c>
      <c r="E2663" s="5" t="s">
        <v>611</v>
      </c>
      <c r="F2663" s="5" t="str">
        <f>VLOOKUP(C2663,'[1]7、重新确认支持的项目列表'!$C:$E,2,FALSE)</f>
        <v>44019689PV</v>
      </c>
      <c r="G2663" s="5">
        <f>IFERROR(VLOOKUP(C2663,'[2]企业经营情况表（市场监管局）'!R$1:S$23,2,FALSE),0)</f>
        <v>0</v>
      </c>
      <c r="H2663" s="5">
        <f>VLOOKUP(C2663,'[1]7、重新确认支持的项目列表'!$C:$E,3,FALSE)</f>
        <v>291.64179999999999</v>
      </c>
      <c r="I2663" s="13">
        <v>13800</v>
      </c>
      <c r="J2663" s="31">
        <v>10000</v>
      </c>
      <c r="K2663" s="31">
        <v>13800</v>
      </c>
      <c r="L2663" s="23">
        <v>10000</v>
      </c>
    </row>
    <row r="2664" spans="1:12">
      <c r="A2664" s="5">
        <v>2660</v>
      </c>
      <c r="B2664" s="5" t="s">
        <v>627</v>
      </c>
      <c r="C2664" s="7" t="s">
        <v>1819</v>
      </c>
      <c r="D2664" s="7" t="s">
        <v>212</v>
      </c>
      <c r="E2664" s="5" t="s">
        <v>611</v>
      </c>
      <c r="F2664" s="5">
        <f>VLOOKUP(C2664,'[1]7、重新确认支持的项目列表'!$C:$E,2,FALSE)</f>
        <v>4401968372</v>
      </c>
      <c r="G2664" s="5">
        <f>IFERROR(VLOOKUP(C2664,'[2]企业经营情况表（市场监管局）'!R$1:S$23,2,FALSE),0)</f>
        <v>0</v>
      </c>
      <c r="H2664" s="5">
        <f>VLOOKUP(C2664,'[1]7、重新确认支持的项目列表'!$C:$E,3,FALSE)</f>
        <v>1366.6125</v>
      </c>
      <c r="I2664" s="13">
        <v>12800</v>
      </c>
      <c r="J2664" s="31">
        <v>10000</v>
      </c>
      <c r="K2664" s="31">
        <v>12800</v>
      </c>
      <c r="L2664" s="23">
        <v>10000</v>
      </c>
    </row>
    <row r="2665" spans="1:12">
      <c r="A2665" s="5">
        <v>2661</v>
      </c>
      <c r="B2665" s="5" t="s">
        <v>785</v>
      </c>
      <c r="C2665" s="7" t="s">
        <v>1819</v>
      </c>
      <c r="D2665" s="7" t="s">
        <v>212</v>
      </c>
      <c r="E2665" s="5" t="s">
        <v>611</v>
      </c>
      <c r="F2665" s="5">
        <f>VLOOKUP(C2665,'[1]7、重新确认支持的项目列表'!$C:$E,2,FALSE)</f>
        <v>4401968372</v>
      </c>
      <c r="G2665" s="5">
        <f>IFERROR(VLOOKUP(C2665,'[2]企业经营情况表（市场监管局）'!R$1:S$23,2,FALSE),0)</f>
        <v>0</v>
      </c>
      <c r="H2665" s="5">
        <f>VLOOKUP(C2665,'[1]7、重新确认支持的项目列表'!$C:$E,3,FALSE)</f>
        <v>1366.6125</v>
      </c>
      <c r="I2665" s="13">
        <v>12800</v>
      </c>
      <c r="J2665" s="31">
        <v>10000</v>
      </c>
      <c r="K2665" s="31">
        <v>12800</v>
      </c>
      <c r="L2665" s="23">
        <v>10000</v>
      </c>
    </row>
    <row r="2666" spans="1:12" ht="24">
      <c r="A2666" s="5">
        <v>2662</v>
      </c>
      <c r="B2666" s="5" t="s">
        <v>615</v>
      </c>
      <c r="C2666" s="7" t="s">
        <v>1819</v>
      </c>
      <c r="D2666" s="7" t="s">
        <v>212</v>
      </c>
      <c r="E2666" s="5" t="s">
        <v>611</v>
      </c>
      <c r="F2666" s="5">
        <f>VLOOKUP(C2666,'[1]7、重新确认支持的项目列表'!$C:$E,2,FALSE)</f>
        <v>4401968372</v>
      </c>
      <c r="G2666" s="5">
        <f>IFERROR(VLOOKUP(C2666,'[2]企业经营情况表（市场监管局）'!R$1:S$23,2,FALSE),0)</f>
        <v>0</v>
      </c>
      <c r="H2666" s="5">
        <f>VLOOKUP(C2666,'[1]7、重新确认支持的项目列表'!$C:$E,3,FALSE)</f>
        <v>1366.6125</v>
      </c>
      <c r="I2666" s="13">
        <v>12800</v>
      </c>
      <c r="J2666" s="31">
        <v>10000</v>
      </c>
      <c r="K2666" s="31">
        <v>12800</v>
      </c>
      <c r="L2666" s="23">
        <v>10000</v>
      </c>
    </row>
    <row r="2667" spans="1:12">
      <c r="A2667" s="5">
        <v>2663</v>
      </c>
      <c r="B2667" s="5" t="s">
        <v>624</v>
      </c>
      <c r="C2667" s="7" t="s">
        <v>1819</v>
      </c>
      <c r="D2667" s="7" t="s">
        <v>212</v>
      </c>
      <c r="E2667" s="5" t="s">
        <v>611</v>
      </c>
      <c r="F2667" s="5">
        <f>VLOOKUP(C2667,'[1]7、重新确认支持的项目列表'!$C:$E,2,FALSE)</f>
        <v>4401968372</v>
      </c>
      <c r="G2667" s="5">
        <f>IFERROR(VLOOKUP(C2667,'[2]企业经营情况表（市场监管局）'!R$1:S$23,2,FALSE),0)</f>
        <v>0</v>
      </c>
      <c r="H2667" s="5">
        <f>VLOOKUP(C2667,'[1]7、重新确认支持的项目列表'!$C:$E,3,FALSE)</f>
        <v>1366.6125</v>
      </c>
      <c r="I2667" s="13">
        <v>12800</v>
      </c>
      <c r="J2667" s="31">
        <v>10000</v>
      </c>
      <c r="K2667" s="31">
        <v>12800</v>
      </c>
      <c r="L2667" s="23">
        <v>10000</v>
      </c>
    </row>
    <row r="2668" spans="1:12" ht="24">
      <c r="A2668" s="5">
        <v>2664</v>
      </c>
      <c r="B2668" s="5" t="s">
        <v>785</v>
      </c>
      <c r="C2668" s="7" t="s">
        <v>1820</v>
      </c>
      <c r="D2668" s="7" t="s">
        <v>212</v>
      </c>
      <c r="E2668" s="5" t="s">
        <v>611</v>
      </c>
      <c r="F2668" s="5" t="str">
        <f>VLOOKUP(C2668,'[1]7、重新确认支持的项目列表'!$C:$E,2,FALSE)</f>
        <v>4401968B3G</v>
      </c>
      <c r="G2668" s="5">
        <f>IFERROR(VLOOKUP(C2668,'[2]企业经营情况表（市场监管局）'!R$1:S$23,2,FALSE),0)</f>
        <v>0</v>
      </c>
      <c r="H2668" s="5">
        <f>VLOOKUP(C2668,'[1]7、重新确认支持的项目列表'!$C:$E,3,FALSE)</f>
        <v>527.20159999999998</v>
      </c>
      <c r="I2668" s="13">
        <v>12800</v>
      </c>
      <c r="J2668" s="31">
        <v>10000</v>
      </c>
      <c r="K2668" s="31">
        <v>12800</v>
      </c>
      <c r="L2668" s="23">
        <v>10000</v>
      </c>
    </row>
    <row r="2669" spans="1:12" ht="24">
      <c r="A2669" s="5">
        <v>2665</v>
      </c>
      <c r="B2669" s="5" t="s">
        <v>622</v>
      </c>
      <c r="C2669" s="7" t="s">
        <v>1820</v>
      </c>
      <c r="D2669" s="7" t="s">
        <v>212</v>
      </c>
      <c r="E2669" s="5" t="s">
        <v>611</v>
      </c>
      <c r="F2669" s="5" t="str">
        <f>VLOOKUP(C2669,'[1]7、重新确认支持的项目列表'!$C:$E,2,FALSE)</f>
        <v>4401968B3G</v>
      </c>
      <c r="G2669" s="5">
        <f>IFERROR(VLOOKUP(C2669,'[2]企业经营情况表（市场监管局）'!R$1:S$23,2,FALSE),0)</f>
        <v>0</v>
      </c>
      <c r="H2669" s="5">
        <f>VLOOKUP(C2669,'[1]7、重新确认支持的项目列表'!$C:$E,3,FALSE)</f>
        <v>527.20159999999998</v>
      </c>
      <c r="I2669" s="13">
        <v>12800</v>
      </c>
      <c r="J2669" s="31">
        <v>10000</v>
      </c>
      <c r="K2669" s="31">
        <v>12800</v>
      </c>
      <c r="L2669" s="23">
        <v>10000</v>
      </c>
    </row>
    <row r="2670" spans="1:12" ht="24">
      <c r="A2670" s="5">
        <v>2666</v>
      </c>
      <c r="B2670" s="5" t="s">
        <v>618</v>
      </c>
      <c r="C2670" s="7" t="s">
        <v>1820</v>
      </c>
      <c r="D2670" s="7" t="s">
        <v>212</v>
      </c>
      <c r="E2670" s="5" t="s">
        <v>611</v>
      </c>
      <c r="F2670" s="5" t="str">
        <f>VLOOKUP(C2670,'[1]7、重新确认支持的项目列表'!$C:$E,2,FALSE)</f>
        <v>4401968B3G</v>
      </c>
      <c r="G2670" s="5">
        <f>IFERROR(VLOOKUP(C2670,'[2]企业经营情况表（市场监管局）'!R$1:S$23,2,FALSE),0)</f>
        <v>0</v>
      </c>
      <c r="H2670" s="5">
        <f>VLOOKUP(C2670,'[1]7、重新确认支持的项目列表'!$C:$E,3,FALSE)</f>
        <v>527.20159999999998</v>
      </c>
      <c r="I2670" s="13">
        <v>12800</v>
      </c>
      <c r="J2670" s="31">
        <v>10000</v>
      </c>
      <c r="K2670" s="31">
        <v>12800</v>
      </c>
      <c r="L2670" s="23">
        <v>10000</v>
      </c>
    </row>
    <row r="2671" spans="1:12" ht="24">
      <c r="A2671" s="5">
        <v>2667</v>
      </c>
      <c r="B2671" s="5" t="s">
        <v>627</v>
      </c>
      <c r="C2671" s="7" t="s">
        <v>220</v>
      </c>
      <c r="D2671" s="7" t="s">
        <v>212</v>
      </c>
      <c r="E2671" s="5" t="s">
        <v>611</v>
      </c>
      <c r="F2671" s="5">
        <f>VLOOKUP(C2671,'[1]7、重新确认支持的项目列表'!$C:$E,2,FALSE)</f>
        <v>4401968982</v>
      </c>
      <c r="G2671" s="5">
        <f>IFERROR(VLOOKUP(C2671,'[2]企业经营情况表（市场监管局）'!R$1:S$23,2,FALSE),0)</f>
        <v>0</v>
      </c>
      <c r="H2671" s="5">
        <f>VLOOKUP(C2671,'[1]7、重新确认支持的项目列表'!$C:$E,3,FALSE)</f>
        <v>23829.173699999999</v>
      </c>
      <c r="I2671" s="13">
        <v>12800</v>
      </c>
      <c r="J2671" s="31">
        <v>9800</v>
      </c>
      <c r="K2671" s="31">
        <v>12800</v>
      </c>
      <c r="L2671" s="23">
        <v>9800</v>
      </c>
    </row>
    <row r="2672" spans="1:12" ht="24">
      <c r="A2672" s="5">
        <v>2668</v>
      </c>
      <c r="B2672" s="5" t="s">
        <v>615</v>
      </c>
      <c r="C2672" s="7" t="s">
        <v>220</v>
      </c>
      <c r="D2672" s="7" t="s">
        <v>212</v>
      </c>
      <c r="E2672" s="5" t="s">
        <v>611</v>
      </c>
      <c r="F2672" s="5">
        <f>VLOOKUP(C2672,'[1]7、重新确认支持的项目列表'!$C:$E,2,FALSE)</f>
        <v>4401968982</v>
      </c>
      <c r="G2672" s="5">
        <f>IFERROR(VLOOKUP(C2672,'[2]企业经营情况表（市场监管局）'!R$1:S$23,2,FALSE),0)</f>
        <v>0</v>
      </c>
      <c r="H2672" s="5">
        <f>VLOOKUP(C2672,'[1]7、重新确认支持的项目列表'!$C:$E,3,FALSE)</f>
        <v>23829.173699999999</v>
      </c>
      <c r="I2672" s="13">
        <v>12800</v>
      </c>
      <c r="J2672" s="31">
        <v>9800</v>
      </c>
      <c r="K2672" s="31">
        <v>12800</v>
      </c>
      <c r="L2672" s="23">
        <v>9800</v>
      </c>
    </row>
    <row r="2673" spans="1:12" ht="24">
      <c r="A2673" s="5">
        <v>2669</v>
      </c>
      <c r="B2673" s="5" t="s">
        <v>624</v>
      </c>
      <c r="C2673" s="7" t="s">
        <v>220</v>
      </c>
      <c r="D2673" s="7" t="s">
        <v>212</v>
      </c>
      <c r="E2673" s="5" t="s">
        <v>611</v>
      </c>
      <c r="F2673" s="5">
        <f>VLOOKUP(C2673,'[1]7、重新确认支持的项目列表'!$C:$E,2,FALSE)</f>
        <v>4401968982</v>
      </c>
      <c r="G2673" s="5">
        <f>IFERROR(VLOOKUP(C2673,'[2]企业经营情况表（市场监管局）'!R$1:S$23,2,FALSE),0)</f>
        <v>0</v>
      </c>
      <c r="H2673" s="5">
        <f>VLOOKUP(C2673,'[1]7、重新确认支持的项目列表'!$C:$E,3,FALSE)</f>
        <v>23829.173699999999</v>
      </c>
      <c r="I2673" s="13">
        <v>12800</v>
      </c>
      <c r="J2673" s="31">
        <v>9800</v>
      </c>
      <c r="K2673" s="31">
        <v>12800</v>
      </c>
      <c r="L2673" s="23">
        <v>9800</v>
      </c>
    </row>
    <row r="2674" spans="1:12" ht="24">
      <c r="A2674" s="5">
        <v>2670</v>
      </c>
      <c r="B2674" s="5" t="s">
        <v>618</v>
      </c>
      <c r="C2674" s="7" t="s">
        <v>220</v>
      </c>
      <c r="D2674" s="7" t="s">
        <v>212</v>
      </c>
      <c r="E2674" s="5" t="s">
        <v>611</v>
      </c>
      <c r="F2674" s="5">
        <f>VLOOKUP(C2674,'[1]7、重新确认支持的项目列表'!$C:$E,2,FALSE)</f>
        <v>4401968982</v>
      </c>
      <c r="G2674" s="5">
        <f>IFERROR(VLOOKUP(C2674,'[2]企业经营情况表（市场监管局）'!R$1:S$23,2,FALSE),0)</f>
        <v>0</v>
      </c>
      <c r="H2674" s="5">
        <f>VLOOKUP(C2674,'[1]7、重新确认支持的项目列表'!$C:$E,3,FALSE)</f>
        <v>23829.173699999999</v>
      </c>
      <c r="I2674" s="13">
        <v>12800</v>
      </c>
      <c r="J2674" s="31">
        <v>9800</v>
      </c>
      <c r="K2674" s="31">
        <v>12800</v>
      </c>
      <c r="L2674" s="23">
        <v>9800</v>
      </c>
    </row>
    <row r="2675" spans="1:12" ht="24">
      <c r="A2675" s="5">
        <v>2671</v>
      </c>
      <c r="B2675" s="5" t="s">
        <v>649</v>
      </c>
      <c r="C2675" s="7" t="s">
        <v>1821</v>
      </c>
      <c r="D2675" s="7" t="s">
        <v>212</v>
      </c>
      <c r="E2675" s="5" t="s">
        <v>611</v>
      </c>
      <c r="F2675" s="5" t="str">
        <f>VLOOKUP(C2675,'[1]7、重新确认支持的项目列表'!$C:$E,2,FALSE)</f>
        <v>4401963BV3</v>
      </c>
      <c r="G2675" s="5">
        <f>IFERROR(VLOOKUP(C2675,'[2]企业经营情况表（市场监管局）'!R$1:S$23,2,FALSE),0)</f>
        <v>0</v>
      </c>
      <c r="H2675" s="5">
        <f>VLOOKUP(C2675,'[1]7、重新确认支持的项目列表'!$C:$E,3,FALSE)</f>
        <v>0</v>
      </c>
      <c r="I2675" s="13">
        <v>12800</v>
      </c>
      <c r="J2675" s="31">
        <v>10000</v>
      </c>
      <c r="K2675" s="31">
        <v>12800</v>
      </c>
      <c r="L2675" s="23">
        <v>10000</v>
      </c>
    </row>
    <row r="2676" spans="1:12" ht="24">
      <c r="A2676" s="5">
        <v>2672</v>
      </c>
      <c r="B2676" s="5" t="s">
        <v>615</v>
      </c>
      <c r="C2676" s="7" t="s">
        <v>1822</v>
      </c>
      <c r="D2676" s="7" t="s">
        <v>212</v>
      </c>
      <c r="E2676" s="5" t="s">
        <v>611</v>
      </c>
      <c r="F2676" s="5" t="str">
        <f>VLOOKUP(C2676,'[1]7、重新确认支持的项目列表'!$C:$E,2,FALSE)</f>
        <v>无海关代码</v>
      </c>
      <c r="G2676" s="5">
        <f>IFERROR(VLOOKUP(C2676,'[2]企业经营情况表（市场监管局）'!R$1:S$23,2,FALSE),0)</f>
        <v>0</v>
      </c>
      <c r="H2676" s="5">
        <f>VLOOKUP(C2676,'[1]7、重新确认支持的项目列表'!$C:$E,3,FALSE)</f>
        <v>0</v>
      </c>
      <c r="I2676" s="13">
        <v>12800</v>
      </c>
      <c r="J2676" s="31">
        <v>10000</v>
      </c>
      <c r="K2676" s="31">
        <v>12800</v>
      </c>
      <c r="L2676" s="23">
        <v>10000</v>
      </c>
    </row>
    <row r="2677" spans="1:12" ht="24">
      <c r="A2677" s="5">
        <v>2673</v>
      </c>
      <c r="B2677" s="5" t="s">
        <v>627</v>
      </c>
      <c r="C2677" s="7" t="s">
        <v>1823</v>
      </c>
      <c r="D2677" s="7" t="s">
        <v>212</v>
      </c>
      <c r="E2677" s="5" t="s">
        <v>611</v>
      </c>
      <c r="F2677" s="5" t="str">
        <f>VLOOKUP(C2677,'[1]7、重新确认支持的项目列表'!$C:$E,2,FALSE)</f>
        <v>4401968CDW</v>
      </c>
      <c r="G2677" s="5">
        <f>IFERROR(VLOOKUP(C2677,'[2]企业经营情况表（市场监管局）'!R$1:S$23,2,FALSE),0)</f>
        <v>0</v>
      </c>
      <c r="H2677" s="5">
        <f>VLOOKUP(C2677,'[1]7、重新确认支持的项目列表'!$C:$E,3,FALSE)</f>
        <v>37.779499999999999</v>
      </c>
      <c r="I2677" s="13">
        <v>12800</v>
      </c>
      <c r="J2677" s="31">
        <v>10000</v>
      </c>
      <c r="K2677" s="31">
        <v>12800</v>
      </c>
      <c r="L2677" s="23">
        <v>10000</v>
      </c>
    </row>
    <row r="2678" spans="1:12" ht="24">
      <c r="A2678" s="5">
        <v>2674</v>
      </c>
      <c r="B2678" s="5" t="s">
        <v>615</v>
      </c>
      <c r="C2678" s="7" t="s">
        <v>1823</v>
      </c>
      <c r="D2678" s="7" t="s">
        <v>212</v>
      </c>
      <c r="E2678" s="5" t="s">
        <v>611</v>
      </c>
      <c r="F2678" s="5" t="str">
        <f>VLOOKUP(C2678,'[1]7、重新确认支持的项目列表'!$C:$E,2,FALSE)</f>
        <v>4401968CDW</v>
      </c>
      <c r="G2678" s="5">
        <f>IFERROR(VLOOKUP(C2678,'[2]企业经营情况表（市场监管局）'!R$1:S$23,2,FALSE),0)</f>
        <v>0</v>
      </c>
      <c r="H2678" s="5">
        <f>VLOOKUP(C2678,'[1]7、重新确认支持的项目列表'!$C:$E,3,FALSE)</f>
        <v>37.779499999999999</v>
      </c>
      <c r="I2678" s="13">
        <v>12800</v>
      </c>
      <c r="J2678" s="31">
        <v>10000</v>
      </c>
      <c r="K2678" s="31">
        <v>12800</v>
      </c>
      <c r="L2678" s="23">
        <v>10000</v>
      </c>
    </row>
    <row r="2679" spans="1:12" ht="24">
      <c r="A2679" s="5">
        <v>2675</v>
      </c>
      <c r="B2679" s="5" t="s">
        <v>624</v>
      </c>
      <c r="C2679" s="7" t="s">
        <v>1824</v>
      </c>
      <c r="D2679" s="7" t="s">
        <v>212</v>
      </c>
      <c r="E2679" s="5" t="s">
        <v>611</v>
      </c>
      <c r="F2679" s="5" t="str">
        <f>VLOOKUP(C2679,'[1]7、重新确认支持的项目列表'!$C:$E,2,FALSE)</f>
        <v>4401968DEC</v>
      </c>
      <c r="G2679" s="5">
        <f>IFERROR(VLOOKUP(C2679,'[2]企业经营情况表（市场监管局）'!R$1:S$23,2,FALSE),0)</f>
        <v>0</v>
      </c>
      <c r="H2679" s="5">
        <f>VLOOKUP(C2679,'[1]7、重新确认支持的项目列表'!$C:$E,3,FALSE)</f>
        <v>0</v>
      </c>
      <c r="I2679" s="13">
        <v>12800</v>
      </c>
      <c r="J2679" s="31">
        <v>10000</v>
      </c>
      <c r="K2679" s="31">
        <v>12800</v>
      </c>
      <c r="L2679" s="23">
        <v>10000</v>
      </c>
    </row>
    <row r="2680" spans="1:12" ht="24">
      <c r="A2680" s="5">
        <v>2676</v>
      </c>
      <c r="B2680" s="5" t="s">
        <v>624</v>
      </c>
      <c r="C2680" s="7" t="s">
        <v>1825</v>
      </c>
      <c r="D2680" s="7" t="s">
        <v>212</v>
      </c>
      <c r="E2680" s="5" t="s">
        <v>611</v>
      </c>
      <c r="F2680" s="5" t="str">
        <f>VLOOKUP(C2680,'[1]7、重新确认支持的项目列表'!$C:$E,2,FALSE)</f>
        <v>无海关代码</v>
      </c>
      <c r="G2680" s="5">
        <f>IFERROR(VLOOKUP(C2680,'[2]企业经营情况表（市场监管局）'!R$1:S$23,2,FALSE),0)</f>
        <v>0</v>
      </c>
      <c r="H2680" s="5">
        <f>VLOOKUP(C2680,'[1]7、重新确认支持的项目列表'!$C:$E,3,FALSE)</f>
        <v>0</v>
      </c>
      <c r="I2680" s="13">
        <v>12800</v>
      </c>
      <c r="J2680" s="31">
        <v>10000</v>
      </c>
      <c r="K2680" s="31">
        <v>12800</v>
      </c>
      <c r="L2680" s="23">
        <v>10000</v>
      </c>
    </row>
    <row r="2681" spans="1:12" ht="24">
      <c r="A2681" s="5">
        <v>2677</v>
      </c>
      <c r="B2681" s="5" t="s">
        <v>624</v>
      </c>
      <c r="C2681" s="7" t="s">
        <v>1826</v>
      </c>
      <c r="D2681" s="7" t="s">
        <v>212</v>
      </c>
      <c r="E2681" s="5" t="s">
        <v>611</v>
      </c>
      <c r="F2681" s="5" t="str">
        <f>VLOOKUP(C2681,'[1]7、重新确认支持的项目列表'!$C:$E,2,FALSE)</f>
        <v>4401968AN6</v>
      </c>
      <c r="G2681" s="5">
        <f>IFERROR(VLOOKUP(C2681,'[2]企业经营情况表（市场监管局）'!R$1:S$23,2,FALSE),0)</f>
        <v>0</v>
      </c>
      <c r="H2681" s="5">
        <f>VLOOKUP(C2681,'[1]7、重新确认支持的项目列表'!$C:$E,3,FALSE)</f>
        <v>113.2373</v>
      </c>
      <c r="I2681" s="13">
        <v>12800</v>
      </c>
      <c r="J2681" s="31">
        <v>10000</v>
      </c>
      <c r="K2681" s="31">
        <v>12800</v>
      </c>
      <c r="L2681" s="23">
        <v>10000</v>
      </c>
    </row>
    <row r="2682" spans="1:12">
      <c r="A2682" s="5">
        <v>2678</v>
      </c>
      <c r="B2682" s="5" t="s">
        <v>627</v>
      </c>
      <c r="C2682" s="7" t="s">
        <v>1827</v>
      </c>
      <c r="D2682" s="7" t="s">
        <v>212</v>
      </c>
      <c r="E2682" s="5" t="s">
        <v>611</v>
      </c>
      <c r="F2682" s="5">
        <f>VLOOKUP(C2682,'[1]7、重新确认支持的项目列表'!$C:$E,2,FALSE)</f>
        <v>4401968691</v>
      </c>
      <c r="G2682" s="5">
        <f>IFERROR(VLOOKUP(C2682,'[2]企业经营情况表（市场监管局）'!R$1:S$23,2,FALSE),0)</f>
        <v>0</v>
      </c>
      <c r="H2682" s="5">
        <f>VLOOKUP(C2682,'[1]7、重新确认支持的项目列表'!$C:$E,3,FALSE)</f>
        <v>5.1242999999999999</v>
      </c>
      <c r="I2682" s="13">
        <v>12800</v>
      </c>
      <c r="J2682" s="31">
        <v>10000</v>
      </c>
      <c r="K2682" s="31">
        <v>12800</v>
      </c>
      <c r="L2682" s="23">
        <v>10000</v>
      </c>
    </row>
    <row r="2683" spans="1:12">
      <c r="A2683" s="5">
        <v>2679</v>
      </c>
      <c r="B2683" s="5" t="s">
        <v>624</v>
      </c>
      <c r="C2683" s="7" t="s">
        <v>1827</v>
      </c>
      <c r="D2683" s="7" t="s">
        <v>212</v>
      </c>
      <c r="E2683" s="5" t="s">
        <v>611</v>
      </c>
      <c r="F2683" s="5">
        <f>VLOOKUP(C2683,'[1]7、重新确认支持的项目列表'!$C:$E,2,FALSE)</f>
        <v>4401968691</v>
      </c>
      <c r="G2683" s="5">
        <f>IFERROR(VLOOKUP(C2683,'[2]企业经营情况表（市场监管局）'!R$1:S$23,2,FALSE),0)</f>
        <v>0</v>
      </c>
      <c r="H2683" s="5">
        <f>VLOOKUP(C2683,'[1]7、重新确认支持的项目列表'!$C:$E,3,FALSE)</f>
        <v>5.1242999999999999</v>
      </c>
      <c r="I2683" s="13">
        <v>12800</v>
      </c>
      <c r="J2683" s="31">
        <v>10000</v>
      </c>
      <c r="K2683" s="31">
        <v>12800</v>
      </c>
      <c r="L2683" s="23">
        <v>10000</v>
      </c>
    </row>
    <row r="2684" spans="1:12" ht="24">
      <c r="A2684" s="5">
        <v>2680</v>
      </c>
      <c r="B2684" s="5" t="s">
        <v>624</v>
      </c>
      <c r="C2684" s="7" t="s">
        <v>1828</v>
      </c>
      <c r="D2684" s="7" t="s">
        <v>212</v>
      </c>
      <c r="E2684" s="5" t="s">
        <v>611</v>
      </c>
      <c r="F2684" s="5" t="str">
        <f>VLOOKUP(C2684,'[1]7、重新确认支持的项目列表'!$C:$E,2,FALSE)</f>
        <v>44019609VH</v>
      </c>
      <c r="G2684" s="5">
        <f>IFERROR(VLOOKUP(C2684,'[2]企业经营情况表（市场监管局）'!R$1:S$23,2,FALSE),0)</f>
        <v>0</v>
      </c>
      <c r="H2684" s="5">
        <f>VLOOKUP(C2684,'[1]7、重新确认支持的项目列表'!$C:$E,3,FALSE)</f>
        <v>269.14999999999998</v>
      </c>
      <c r="I2684" s="13">
        <v>12800</v>
      </c>
      <c r="J2684" s="31">
        <v>10000</v>
      </c>
      <c r="K2684" s="31">
        <v>12800</v>
      </c>
      <c r="L2684" s="23">
        <v>10000</v>
      </c>
    </row>
    <row r="2685" spans="1:12" ht="24">
      <c r="A2685" s="5">
        <v>2681</v>
      </c>
      <c r="B2685" s="5" t="s">
        <v>618</v>
      </c>
      <c r="C2685" s="7" t="s">
        <v>1828</v>
      </c>
      <c r="D2685" s="7" t="s">
        <v>212</v>
      </c>
      <c r="E2685" s="5" t="s">
        <v>611</v>
      </c>
      <c r="F2685" s="5" t="str">
        <f>VLOOKUP(C2685,'[1]7、重新确认支持的项目列表'!$C:$E,2,FALSE)</f>
        <v>44019609VH</v>
      </c>
      <c r="G2685" s="5">
        <f>IFERROR(VLOOKUP(C2685,'[2]企业经营情况表（市场监管局）'!R$1:S$23,2,FALSE),0)</f>
        <v>0</v>
      </c>
      <c r="H2685" s="5">
        <f>VLOOKUP(C2685,'[1]7、重新确认支持的项目列表'!$C:$E,3,FALSE)</f>
        <v>269.14999999999998</v>
      </c>
      <c r="I2685" s="13">
        <v>12800</v>
      </c>
      <c r="J2685" s="31">
        <v>10000</v>
      </c>
      <c r="K2685" s="31">
        <v>12800</v>
      </c>
      <c r="L2685" s="23">
        <v>10000</v>
      </c>
    </row>
    <row r="2686" spans="1:12">
      <c r="A2686" s="5">
        <v>2682</v>
      </c>
      <c r="B2686" s="5" t="s">
        <v>648</v>
      </c>
      <c r="C2686" s="7" t="s">
        <v>1829</v>
      </c>
      <c r="D2686" s="7" t="s">
        <v>212</v>
      </c>
      <c r="E2686" s="5" t="s">
        <v>611</v>
      </c>
      <c r="F2686" s="5">
        <f>VLOOKUP(C2686,'[1]7、重新确认支持的项目列表'!$C:$E,2,FALSE)</f>
        <v>4401968802</v>
      </c>
      <c r="G2686" s="5">
        <f>IFERROR(VLOOKUP(C2686,'[2]企业经营情况表（市场监管局）'!R$1:S$23,2,FALSE),0)</f>
        <v>0</v>
      </c>
      <c r="H2686" s="5">
        <f>VLOOKUP(C2686,'[1]7、重新确认支持的项目列表'!$C:$E,3,FALSE)</f>
        <v>4753.5864000000001</v>
      </c>
      <c r="I2686" s="13">
        <v>22000</v>
      </c>
      <c r="J2686" s="31">
        <v>10000</v>
      </c>
      <c r="K2686" s="31">
        <v>22000</v>
      </c>
      <c r="L2686" s="23">
        <v>10000</v>
      </c>
    </row>
    <row r="2687" spans="1:12" ht="24">
      <c r="A2687" s="5">
        <v>2683</v>
      </c>
      <c r="B2687" s="5" t="s">
        <v>794</v>
      </c>
      <c r="C2687" s="7" t="s">
        <v>1829</v>
      </c>
      <c r="D2687" s="7" t="s">
        <v>212</v>
      </c>
      <c r="E2687" s="5" t="s">
        <v>611</v>
      </c>
      <c r="F2687" s="5">
        <f>VLOOKUP(C2687,'[1]7、重新确认支持的项目列表'!$C:$E,2,FALSE)</f>
        <v>4401968802</v>
      </c>
      <c r="G2687" s="5">
        <f>IFERROR(VLOOKUP(C2687,'[2]企业经营情况表（市场监管局）'!R$1:S$23,2,FALSE),0)</f>
        <v>0</v>
      </c>
      <c r="H2687" s="5">
        <f>VLOOKUP(C2687,'[1]7、重新确认支持的项目列表'!$C:$E,3,FALSE)</f>
        <v>4753.5864000000001</v>
      </c>
      <c r="I2687" s="13">
        <v>22000</v>
      </c>
      <c r="J2687" s="31">
        <v>10000</v>
      </c>
      <c r="K2687" s="31">
        <v>22000</v>
      </c>
      <c r="L2687" s="23">
        <v>10000</v>
      </c>
    </row>
    <row r="2688" spans="1:12" ht="24">
      <c r="A2688" s="5">
        <v>2684</v>
      </c>
      <c r="B2688" s="5" t="s">
        <v>612</v>
      </c>
      <c r="C2688" s="7" t="s">
        <v>1829</v>
      </c>
      <c r="D2688" s="7" t="s">
        <v>212</v>
      </c>
      <c r="E2688" s="5" t="s">
        <v>611</v>
      </c>
      <c r="F2688" s="5">
        <f>VLOOKUP(C2688,'[1]7、重新确认支持的项目列表'!$C:$E,2,FALSE)</f>
        <v>4401968802</v>
      </c>
      <c r="G2688" s="5">
        <f>IFERROR(VLOOKUP(C2688,'[2]企业经营情况表（市场监管局）'!R$1:S$23,2,FALSE),0)</f>
        <v>0</v>
      </c>
      <c r="H2688" s="5">
        <f>VLOOKUP(C2688,'[1]7、重新确认支持的项目列表'!$C:$E,3,FALSE)</f>
        <v>4753.5864000000001</v>
      </c>
      <c r="I2688" s="13">
        <v>22000</v>
      </c>
      <c r="J2688" s="31">
        <v>10000</v>
      </c>
      <c r="K2688" s="31">
        <v>22000</v>
      </c>
      <c r="L2688" s="23">
        <v>10000</v>
      </c>
    </row>
    <row r="2689" spans="1:12" ht="24">
      <c r="A2689" s="5">
        <v>2685</v>
      </c>
      <c r="B2689" s="5" t="s">
        <v>622</v>
      </c>
      <c r="C2689" s="7" t="s">
        <v>1830</v>
      </c>
      <c r="D2689" s="7" t="s">
        <v>212</v>
      </c>
      <c r="E2689" s="5" t="s">
        <v>611</v>
      </c>
      <c r="F2689" s="5" t="str">
        <f>VLOOKUP(C2689,'[1]7、重新确认支持的项目列表'!$C:$E,2,FALSE)</f>
        <v>4401968CNV</v>
      </c>
      <c r="G2689" s="5">
        <f>IFERROR(VLOOKUP(C2689,'[2]企业经营情况表（市场监管局）'!R$1:S$23,2,FALSE),0)</f>
        <v>0</v>
      </c>
      <c r="H2689" s="5">
        <f>VLOOKUP(C2689,'[1]7、重新确认支持的项目列表'!$C:$E,3,FALSE)</f>
        <v>121.4845</v>
      </c>
      <c r="I2689" s="13">
        <v>12800</v>
      </c>
      <c r="J2689" s="31">
        <v>10000</v>
      </c>
      <c r="K2689" s="31">
        <v>12800</v>
      </c>
      <c r="L2689" s="23">
        <v>10000</v>
      </c>
    </row>
    <row r="2690" spans="1:12" ht="24">
      <c r="A2690" s="5">
        <v>2686</v>
      </c>
      <c r="B2690" s="5" t="s">
        <v>624</v>
      </c>
      <c r="C2690" s="7" t="s">
        <v>1830</v>
      </c>
      <c r="D2690" s="7" t="s">
        <v>212</v>
      </c>
      <c r="E2690" s="5" t="s">
        <v>611</v>
      </c>
      <c r="F2690" s="5" t="str">
        <f>VLOOKUP(C2690,'[1]7、重新确认支持的项目列表'!$C:$E,2,FALSE)</f>
        <v>4401968CNV</v>
      </c>
      <c r="G2690" s="5">
        <f>IFERROR(VLOOKUP(C2690,'[2]企业经营情况表（市场监管局）'!R$1:S$23,2,FALSE),0)</f>
        <v>0</v>
      </c>
      <c r="H2690" s="5">
        <f>VLOOKUP(C2690,'[1]7、重新确认支持的项目列表'!$C:$E,3,FALSE)</f>
        <v>121.4845</v>
      </c>
      <c r="I2690" s="13">
        <v>12800</v>
      </c>
      <c r="J2690" s="31">
        <v>10000</v>
      </c>
      <c r="K2690" s="31">
        <v>12800</v>
      </c>
      <c r="L2690" s="23">
        <v>10000</v>
      </c>
    </row>
    <row r="2691" spans="1:12" ht="24">
      <c r="A2691" s="5">
        <v>2687</v>
      </c>
      <c r="B2691" s="5" t="s">
        <v>649</v>
      </c>
      <c r="C2691" s="7" t="s">
        <v>1830</v>
      </c>
      <c r="D2691" s="7" t="s">
        <v>212</v>
      </c>
      <c r="E2691" s="5" t="s">
        <v>611</v>
      </c>
      <c r="F2691" s="5" t="str">
        <f>VLOOKUP(C2691,'[1]7、重新确认支持的项目列表'!$C:$E,2,FALSE)</f>
        <v>4401968CNV</v>
      </c>
      <c r="G2691" s="5">
        <f>IFERROR(VLOOKUP(C2691,'[2]企业经营情况表（市场监管局）'!R$1:S$23,2,FALSE),0)</f>
        <v>0</v>
      </c>
      <c r="H2691" s="5">
        <f>VLOOKUP(C2691,'[1]7、重新确认支持的项目列表'!$C:$E,3,FALSE)</f>
        <v>121.4845</v>
      </c>
      <c r="I2691" s="13">
        <v>12800</v>
      </c>
      <c r="J2691" s="31">
        <v>10000</v>
      </c>
      <c r="K2691" s="31">
        <v>12800</v>
      </c>
      <c r="L2691" s="23">
        <v>10000</v>
      </c>
    </row>
    <row r="2692" spans="1:12" ht="24">
      <c r="A2692" s="5">
        <v>2688</v>
      </c>
      <c r="B2692" s="5" t="s">
        <v>624</v>
      </c>
      <c r="C2692" s="7" t="s">
        <v>1831</v>
      </c>
      <c r="D2692" s="7" t="s">
        <v>212</v>
      </c>
      <c r="E2692" s="5" t="s">
        <v>611</v>
      </c>
      <c r="F2692" s="5" t="str">
        <f>VLOOKUP(C2692,'[1]7、重新确认支持的项目列表'!$C:$E,2,FALSE)</f>
        <v>4401968AYW</v>
      </c>
      <c r="G2692" s="5">
        <f>IFERROR(VLOOKUP(C2692,'[2]企业经营情况表（市场监管局）'!R$1:S$23,2,FALSE),0)</f>
        <v>0</v>
      </c>
      <c r="H2692" s="5">
        <f>VLOOKUP(C2692,'[1]7、重新确认支持的项目列表'!$C:$E,3,FALSE)</f>
        <v>253.46729999999999</v>
      </c>
      <c r="I2692" s="13">
        <v>12800</v>
      </c>
      <c r="J2692" s="31">
        <v>10000</v>
      </c>
      <c r="K2692" s="31">
        <v>12800</v>
      </c>
      <c r="L2692" s="23">
        <v>10000</v>
      </c>
    </row>
    <row r="2693" spans="1:12" ht="24">
      <c r="A2693" s="5">
        <v>2689</v>
      </c>
      <c r="B2693" s="5" t="s">
        <v>618</v>
      </c>
      <c r="C2693" s="7" t="s">
        <v>1831</v>
      </c>
      <c r="D2693" s="7" t="s">
        <v>212</v>
      </c>
      <c r="E2693" s="5" t="s">
        <v>611</v>
      </c>
      <c r="F2693" s="5" t="str">
        <f>VLOOKUP(C2693,'[1]7、重新确认支持的项目列表'!$C:$E,2,FALSE)</f>
        <v>4401968AYW</v>
      </c>
      <c r="G2693" s="5">
        <f>IFERROR(VLOOKUP(C2693,'[2]企业经营情况表（市场监管局）'!R$1:S$23,2,FALSE),0)</f>
        <v>0</v>
      </c>
      <c r="H2693" s="5">
        <f>VLOOKUP(C2693,'[1]7、重新确认支持的项目列表'!$C:$E,3,FALSE)</f>
        <v>253.46729999999999</v>
      </c>
      <c r="I2693" s="13">
        <v>12800</v>
      </c>
      <c r="J2693" s="31">
        <v>10000</v>
      </c>
      <c r="K2693" s="31">
        <v>12800</v>
      </c>
      <c r="L2693" s="23">
        <v>10000</v>
      </c>
    </row>
    <row r="2694" spans="1:12" ht="24">
      <c r="A2694" s="5">
        <v>2690</v>
      </c>
      <c r="B2694" s="5" t="s">
        <v>615</v>
      </c>
      <c r="C2694" s="7" t="s">
        <v>1832</v>
      </c>
      <c r="D2694" s="7" t="s">
        <v>212</v>
      </c>
      <c r="E2694" s="5" t="s">
        <v>611</v>
      </c>
      <c r="F2694" s="5" t="str">
        <f>VLOOKUP(C2694,'[1]7、重新确认支持的项目列表'!$C:$E,2,FALSE)</f>
        <v>4401968CXS</v>
      </c>
      <c r="G2694" s="5">
        <f>IFERROR(VLOOKUP(C2694,'[2]企业经营情况表（市场监管局）'!R$1:S$23,2,FALSE),0)</f>
        <v>0</v>
      </c>
      <c r="H2694" s="5">
        <f>VLOOKUP(C2694,'[1]7、重新确认支持的项目列表'!$C:$E,3,FALSE)</f>
        <v>18.1036</v>
      </c>
      <c r="I2694" s="13">
        <v>12800</v>
      </c>
      <c r="J2694" s="31">
        <v>10000</v>
      </c>
      <c r="K2694" s="31">
        <v>12800</v>
      </c>
      <c r="L2694" s="23">
        <v>10000</v>
      </c>
    </row>
    <row r="2695" spans="1:12" ht="24">
      <c r="A2695" s="5">
        <v>2691</v>
      </c>
      <c r="B2695" s="5" t="s">
        <v>652</v>
      </c>
      <c r="C2695" s="7" t="s">
        <v>1832</v>
      </c>
      <c r="D2695" s="7" t="s">
        <v>212</v>
      </c>
      <c r="E2695" s="5" t="s">
        <v>611</v>
      </c>
      <c r="F2695" s="5" t="str">
        <f>VLOOKUP(C2695,'[1]7、重新确认支持的项目列表'!$C:$E,2,FALSE)</f>
        <v>4401968CXS</v>
      </c>
      <c r="G2695" s="5">
        <f>IFERROR(VLOOKUP(C2695,'[2]企业经营情况表（市场监管局）'!R$1:S$23,2,FALSE),0)</f>
        <v>0</v>
      </c>
      <c r="H2695" s="5">
        <f>VLOOKUP(C2695,'[1]7、重新确认支持的项目列表'!$C:$E,3,FALSE)</f>
        <v>18.1036</v>
      </c>
      <c r="I2695" s="13">
        <v>12800</v>
      </c>
      <c r="J2695" s="31">
        <v>10000</v>
      </c>
      <c r="K2695" s="31">
        <v>12800</v>
      </c>
      <c r="L2695" s="23">
        <v>10000</v>
      </c>
    </row>
    <row r="2696" spans="1:12" ht="24">
      <c r="A2696" s="5">
        <v>2692</v>
      </c>
      <c r="B2696" s="5" t="s">
        <v>627</v>
      </c>
      <c r="C2696" s="7" t="s">
        <v>1833</v>
      </c>
      <c r="D2696" s="7" t="s">
        <v>212</v>
      </c>
      <c r="E2696" s="5" t="s">
        <v>611</v>
      </c>
      <c r="F2696" s="5" t="str">
        <f>VLOOKUP(C2696,'[1]7、重新确认支持的项目列表'!$C:$E,2,FALSE)</f>
        <v>4401968AX0</v>
      </c>
      <c r="G2696" s="5">
        <f>IFERROR(VLOOKUP(C2696,'[2]企业经营情况表（市场监管局）'!R$1:S$23,2,FALSE),0)</f>
        <v>0</v>
      </c>
      <c r="H2696" s="5">
        <f>VLOOKUP(C2696,'[1]7、重新确认支持的项目列表'!$C:$E,3,FALSE)</f>
        <v>987.65940000000001</v>
      </c>
      <c r="I2696" s="13">
        <v>12800</v>
      </c>
      <c r="J2696" s="31">
        <v>10000</v>
      </c>
      <c r="K2696" s="31">
        <v>12800</v>
      </c>
      <c r="L2696" s="23">
        <v>10000</v>
      </c>
    </row>
    <row r="2697" spans="1:12" ht="24">
      <c r="A2697" s="5">
        <v>2693</v>
      </c>
      <c r="B2697" s="5" t="s">
        <v>615</v>
      </c>
      <c r="C2697" s="7" t="s">
        <v>1833</v>
      </c>
      <c r="D2697" s="7" t="s">
        <v>212</v>
      </c>
      <c r="E2697" s="5" t="s">
        <v>611</v>
      </c>
      <c r="F2697" s="5" t="str">
        <f>VLOOKUP(C2697,'[1]7、重新确认支持的项目列表'!$C:$E,2,FALSE)</f>
        <v>4401968AX0</v>
      </c>
      <c r="G2697" s="5">
        <f>IFERROR(VLOOKUP(C2697,'[2]企业经营情况表（市场监管局）'!R$1:S$23,2,FALSE),0)</f>
        <v>0</v>
      </c>
      <c r="H2697" s="5">
        <f>VLOOKUP(C2697,'[1]7、重新确认支持的项目列表'!$C:$E,3,FALSE)</f>
        <v>987.65940000000001</v>
      </c>
      <c r="I2697" s="13">
        <v>12800</v>
      </c>
      <c r="J2697" s="31">
        <v>10000</v>
      </c>
      <c r="K2697" s="31">
        <v>12800</v>
      </c>
      <c r="L2697" s="23">
        <v>10000</v>
      </c>
    </row>
    <row r="2698" spans="1:12" ht="24">
      <c r="A2698" s="5">
        <v>2694</v>
      </c>
      <c r="B2698" s="5" t="s">
        <v>624</v>
      </c>
      <c r="C2698" s="7" t="s">
        <v>1833</v>
      </c>
      <c r="D2698" s="7" t="s">
        <v>212</v>
      </c>
      <c r="E2698" s="5" t="s">
        <v>611</v>
      </c>
      <c r="F2698" s="5" t="str">
        <f>VLOOKUP(C2698,'[1]7、重新确认支持的项目列表'!$C:$E,2,FALSE)</f>
        <v>4401968AX0</v>
      </c>
      <c r="G2698" s="5">
        <f>IFERROR(VLOOKUP(C2698,'[2]企业经营情况表（市场监管局）'!R$1:S$23,2,FALSE),0)</f>
        <v>0</v>
      </c>
      <c r="H2698" s="5">
        <f>VLOOKUP(C2698,'[1]7、重新确认支持的项目列表'!$C:$E,3,FALSE)</f>
        <v>987.65940000000001</v>
      </c>
      <c r="I2698" s="13">
        <v>12800</v>
      </c>
      <c r="J2698" s="31">
        <v>10000</v>
      </c>
      <c r="K2698" s="31">
        <v>12800</v>
      </c>
      <c r="L2698" s="23">
        <v>10000</v>
      </c>
    </row>
    <row r="2699" spans="1:12" ht="24">
      <c r="A2699" s="5">
        <v>2695</v>
      </c>
      <c r="B2699" s="5" t="s">
        <v>613</v>
      </c>
      <c r="C2699" s="7" t="s">
        <v>1833</v>
      </c>
      <c r="D2699" s="7" t="s">
        <v>212</v>
      </c>
      <c r="E2699" s="5" t="s">
        <v>611</v>
      </c>
      <c r="F2699" s="5" t="str">
        <f>VLOOKUP(C2699,'[1]7、重新确认支持的项目列表'!$C:$E,2,FALSE)</f>
        <v>4401968AX0</v>
      </c>
      <c r="G2699" s="5">
        <f>IFERROR(VLOOKUP(C2699,'[2]企业经营情况表（市场监管局）'!R$1:S$23,2,FALSE),0)</f>
        <v>0</v>
      </c>
      <c r="H2699" s="5">
        <f>VLOOKUP(C2699,'[1]7、重新确认支持的项目列表'!$C:$E,3,FALSE)</f>
        <v>987.65940000000001</v>
      </c>
      <c r="I2699" s="13">
        <v>12800</v>
      </c>
      <c r="J2699" s="31">
        <v>10000</v>
      </c>
      <c r="K2699" s="31">
        <v>12800</v>
      </c>
      <c r="L2699" s="23">
        <v>10000</v>
      </c>
    </row>
    <row r="2700" spans="1:12" ht="24">
      <c r="A2700" s="5">
        <v>2696</v>
      </c>
      <c r="B2700" s="5" t="s">
        <v>627</v>
      </c>
      <c r="C2700" s="7" t="s">
        <v>1834</v>
      </c>
      <c r="D2700" s="7" t="s">
        <v>212</v>
      </c>
      <c r="E2700" s="5" t="s">
        <v>611</v>
      </c>
      <c r="F2700" s="5" t="str">
        <f>VLOOKUP(C2700,'[1]7、重新确认支持的项目列表'!$C:$E,2,FALSE)</f>
        <v>4401968C7S</v>
      </c>
      <c r="G2700" s="5">
        <f>IFERROR(VLOOKUP(C2700,'[2]企业经营情况表（市场监管局）'!R$1:S$23,2,FALSE),0)</f>
        <v>0</v>
      </c>
      <c r="H2700" s="5">
        <f>VLOOKUP(C2700,'[1]7、重新确认支持的项目列表'!$C:$E,3,FALSE)</f>
        <v>0</v>
      </c>
      <c r="I2700" s="13">
        <v>12800</v>
      </c>
      <c r="J2700" s="31">
        <v>10000</v>
      </c>
      <c r="K2700" s="31">
        <v>12800</v>
      </c>
      <c r="L2700" s="23">
        <v>10000</v>
      </c>
    </row>
    <row r="2701" spans="1:12" ht="24">
      <c r="A2701" s="5">
        <v>2697</v>
      </c>
      <c r="B2701" s="5" t="s">
        <v>627</v>
      </c>
      <c r="C2701" s="7" t="s">
        <v>1835</v>
      </c>
      <c r="D2701" s="7" t="s">
        <v>212</v>
      </c>
      <c r="E2701" s="5" t="s">
        <v>611</v>
      </c>
      <c r="F2701" s="5" t="str">
        <f>VLOOKUP(C2701,'[1]7、重新确认支持的项目列表'!$C:$E,2,FALSE)</f>
        <v>4401963ERQ</v>
      </c>
      <c r="G2701" s="5">
        <f>IFERROR(VLOOKUP(C2701,'[2]企业经营情况表（市场监管局）'!R$1:S$23,2,FALSE),0)</f>
        <v>0</v>
      </c>
      <c r="H2701" s="5">
        <f>VLOOKUP(C2701,'[1]7、重新确认支持的项目列表'!$C:$E,3,FALSE)</f>
        <v>0</v>
      </c>
      <c r="I2701" s="13">
        <v>12800</v>
      </c>
      <c r="J2701" s="31">
        <v>10000</v>
      </c>
      <c r="K2701" s="31">
        <v>12800</v>
      </c>
      <c r="L2701" s="23">
        <v>10000</v>
      </c>
    </row>
    <row r="2702" spans="1:12" ht="24">
      <c r="A2702" s="5">
        <v>2698</v>
      </c>
      <c r="B2702" s="5" t="s">
        <v>665</v>
      </c>
      <c r="C2702" s="7" t="s">
        <v>1836</v>
      </c>
      <c r="D2702" s="7" t="s">
        <v>212</v>
      </c>
      <c r="E2702" s="5" t="s">
        <v>611</v>
      </c>
      <c r="F2702" s="5" t="str">
        <f>VLOOKUP(C2702,'[1]7、重新确认支持的项目列表'!$C:$E,2,FALSE)</f>
        <v>4401968DK2</v>
      </c>
      <c r="G2702" s="5">
        <f>IFERROR(VLOOKUP(C2702,'[2]企业经营情况表（市场监管局）'!R$1:S$23,2,FALSE),0)</f>
        <v>0</v>
      </c>
      <c r="H2702" s="5">
        <f>VLOOKUP(C2702,'[1]7、重新确认支持的项目列表'!$C:$E,3,FALSE)</f>
        <v>0</v>
      </c>
      <c r="I2702" s="13">
        <v>12800</v>
      </c>
      <c r="J2702" s="31">
        <v>10000</v>
      </c>
      <c r="K2702" s="31">
        <v>12800</v>
      </c>
      <c r="L2702" s="23">
        <v>10000</v>
      </c>
    </row>
    <row r="2703" spans="1:12" ht="24">
      <c r="A2703" s="5">
        <v>2699</v>
      </c>
      <c r="B2703" s="5" t="s">
        <v>615</v>
      </c>
      <c r="C2703" s="7" t="s">
        <v>1837</v>
      </c>
      <c r="D2703" s="7" t="s">
        <v>212</v>
      </c>
      <c r="E2703" s="5" t="s">
        <v>611</v>
      </c>
      <c r="F2703" s="5" t="str">
        <f>VLOOKUP(C2703,'[1]7、重新确认支持的项目列表'!$C:$E,2,FALSE)</f>
        <v>4401968AE9</v>
      </c>
      <c r="G2703" s="5">
        <f>IFERROR(VLOOKUP(C2703,'[2]企业经营情况表（市场监管局）'!R$1:S$23,2,FALSE),0)</f>
        <v>0</v>
      </c>
      <c r="H2703" s="5">
        <f>VLOOKUP(C2703,'[1]7、重新确认支持的项目列表'!$C:$E,3,FALSE)</f>
        <v>1368.7032999999999</v>
      </c>
      <c r="I2703" s="13">
        <v>12800</v>
      </c>
      <c r="J2703" s="31">
        <v>10000</v>
      </c>
      <c r="K2703" s="31">
        <v>12800</v>
      </c>
      <c r="L2703" s="23">
        <v>10000</v>
      </c>
    </row>
    <row r="2704" spans="1:12" ht="24">
      <c r="A2704" s="5">
        <v>2700</v>
      </c>
      <c r="B2704" s="5" t="s">
        <v>658</v>
      </c>
      <c r="C2704" s="7" t="s">
        <v>1837</v>
      </c>
      <c r="D2704" s="7" t="s">
        <v>212</v>
      </c>
      <c r="E2704" s="5" t="s">
        <v>611</v>
      </c>
      <c r="F2704" s="5" t="str">
        <f>VLOOKUP(C2704,'[1]7、重新确认支持的项目列表'!$C:$E,2,FALSE)</f>
        <v>4401968AE9</v>
      </c>
      <c r="G2704" s="5">
        <f>IFERROR(VLOOKUP(C2704,'[2]企业经营情况表（市场监管局）'!R$1:S$23,2,FALSE),0)</f>
        <v>0</v>
      </c>
      <c r="H2704" s="5">
        <f>VLOOKUP(C2704,'[1]7、重新确认支持的项目列表'!$C:$E,3,FALSE)</f>
        <v>1368.7032999999999</v>
      </c>
      <c r="I2704" s="13">
        <v>12800</v>
      </c>
      <c r="J2704" s="31">
        <v>10000</v>
      </c>
      <c r="K2704" s="31">
        <v>12800</v>
      </c>
      <c r="L2704" s="23">
        <v>10000</v>
      </c>
    </row>
    <row r="2705" spans="1:12" ht="24">
      <c r="A2705" s="5">
        <v>2701</v>
      </c>
      <c r="B2705" s="5" t="s">
        <v>617</v>
      </c>
      <c r="C2705" s="7" t="s">
        <v>1837</v>
      </c>
      <c r="D2705" s="7" t="s">
        <v>212</v>
      </c>
      <c r="E2705" s="5" t="s">
        <v>611</v>
      </c>
      <c r="F2705" s="5" t="str">
        <f>VLOOKUP(C2705,'[1]7、重新确认支持的项目列表'!$C:$E,2,FALSE)</f>
        <v>4401968AE9</v>
      </c>
      <c r="G2705" s="5">
        <f>IFERROR(VLOOKUP(C2705,'[2]企业经营情况表（市场监管局）'!R$1:S$23,2,FALSE),0)</f>
        <v>0</v>
      </c>
      <c r="H2705" s="5">
        <f>VLOOKUP(C2705,'[1]7、重新确认支持的项目列表'!$C:$E,3,FALSE)</f>
        <v>1368.7032999999999</v>
      </c>
      <c r="I2705" s="13">
        <v>12800</v>
      </c>
      <c r="J2705" s="31">
        <v>10000</v>
      </c>
      <c r="K2705" s="31">
        <v>12800</v>
      </c>
      <c r="L2705" s="23">
        <v>10000</v>
      </c>
    </row>
    <row r="2706" spans="1:12" ht="24">
      <c r="A2706" s="5">
        <v>2702</v>
      </c>
      <c r="B2706" s="5" t="s">
        <v>624</v>
      </c>
      <c r="C2706" s="7" t="s">
        <v>1837</v>
      </c>
      <c r="D2706" s="7" t="s">
        <v>212</v>
      </c>
      <c r="E2706" s="5" t="s">
        <v>611</v>
      </c>
      <c r="F2706" s="5" t="str">
        <f>VLOOKUP(C2706,'[1]7、重新确认支持的项目列表'!$C:$E,2,FALSE)</f>
        <v>4401968AE9</v>
      </c>
      <c r="G2706" s="5">
        <f>IFERROR(VLOOKUP(C2706,'[2]企业经营情况表（市场监管局）'!R$1:S$23,2,FALSE),0)</f>
        <v>0</v>
      </c>
      <c r="H2706" s="5">
        <f>VLOOKUP(C2706,'[1]7、重新确认支持的项目列表'!$C:$E,3,FALSE)</f>
        <v>1368.7032999999999</v>
      </c>
      <c r="I2706" s="13">
        <v>12800</v>
      </c>
      <c r="J2706" s="31">
        <v>10000</v>
      </c>
      <c r="K2706" s="31">
        <v>12800</v>
      </c>
      <c r="L2706" s="23">
        <v>10000</v>
      </c>
    </row>
    <row r="2707" spans="1:12" ht="24">
      <c r="A2707" s="5">
        <v>2703</v>
      </c>
      <c r="B2707" s="5" t="s">
        <v>615</v>
      </c>
      <c r="C2707" s="7" t="s">
        <v>1838</v>
      </c>
      <c r="D2707" s="7" t="s">
        <v>212</v>
      </c>
      <c r="E2707" s="5" t="s">
        <v>611</v>
      </c>
      <c r="F2707" s="5" t="str">
        <f>VLOOKUP(C2707,'[1]7、重新确认支持的项目列表'!$C:$E,2,FALSE)</f>
        <v>4401968CC0</v>
      </c>
      <c r="G2707" s="5">
        <f>IFERROR(VLOOKUP(C2707,'[2]企业经营情况表（市场监管局）'!R$1:S$23,2,FALSE),0)</f>
        <v>0</v>
      </c>
      <c r="H2707" s="5">
        <f>VLOOKUP(C2707,'[1]7、重新确认支持的项目列表'!$C:$E,3,FALSE)</f>
        <v>147.4914</v>
      </c>
      <c r="I2707" s="13">
        <v>12800</v>
      </c>
      <c r="J2707" s="31">
        <v>10000</v>
      </c>
      <c r="K2707" s="31">
        <v>12800</v>
      </c>
      <c r="L2707" s="23">
        <v>10000</v>
      </c>
    </row>
    <row r="2708" spans="1:12" ht="24">
      <c r="A2708" s="5">
        <v>2704</v>
      </c>
      <c r="B2708" s="5" t="s">
        <v>652</v>
      </c>
      <c r="C2708" s="7" t="s">
        <v>1838</v>
      </c>
      <c r="D2708" s="7" t="s">
        <v>212</v>
      </c>
      <c r="E2708" s="5" t="s">
        <v>611</v>
      </c>
      <c r="F2708" s="5" t="str">
        <f>VLOOKUP(C2708,'[1]7、重新确认支持的项目列表'!$C:$E,2,FALSE)</f>
        <v>4401968CC0</v>
      </c>
      <c r="G2708" s="5">
        <f>IFERROR(VLOOKUP(C2708,'[2]企业经营情况表（市场监管局）'!R$1:S$23,2,FALSE),0)</f>
        <v>0</v>
      </c>
      <c r="H2708" s="5">
        <f>VLOOKUP(C2708,'[1]7、重新确认支持的项目列表'!$C:$E,3,FALSE)</f>
        <v>147.4914</v>
      </c>
      <c r="I2708" s="13">
        <v>12800</v>
      </c>
      <c r="J2708" s="31">
        <v>10000</v>
      </c>
      <c r="K2708" s="31">
        <v>12800</v>
      </c>
      <c r="L2708" s="23">
        <v>10000</v>
      </c>
    </row>
    <row r="2709" spans="1:12" ht="24">
      <c r="A2709" s="5">
        <v>2705</v>
      </c>
      <c r="B2709" s="5" t="s">
        <v>624</v>
      </c>
      <c r="C2709" s="7" t="s">
        <v>1838</v>
      </c>
      <c r="D2709" s="7" t="s">
        <v>212</v>
      </c>
      <c r="E2709" s="5" t="s">
        <v>611</v>
      </c>
      <c r="F2709" s="5" t="str">
        <f>VLOOKUP(C2709,'[1]7、重新确认支持的项目列表'!$C:$E,2,FALSE)</f>
        <v>4401968CC0</v>
      </c>
      <c r="G2709" s="5">
        <f>IFERROR(VLOOKUP(C2709,'[2]企业经营情况表（市场监管局）'!R$1:S$23,2,FALSE),0)</f>
        <v>0</v>
      </c>
      <c r="H2709" s="5">
        <f>VLOOKUP(C2709,'[1]7、重新确认支持的项目列表'!$C:$E,3,FALSE)</f>
        <v>147.4914</v>
      </c>
      <c r="I2709" s="13">
        <v>12800</v>
      </c>
      <c r="J2709" s="31">
        <v>10000</v>
      </c>
      <c r="K2709" s="31">
        <v>12800</v>
      </c>
      <c r="L2709" s="23">
        <v>10000</v>
      </c>
    </row>
    <row r="2710" spans="1:12" ht="24">
      <c r="A2710" s="5">
        <v>2706</v>
      </c>
      <c r="B2710" s="5" t="s">
        <v>615</v>
      </c>
      <c r="C2710" s="7" t="s">
        <v>1839</v>
      </c>
      <c r="D2710" s="7" t="s">
        <v>212</v>
      </c>
      <c r="E2710" s="5" t="s">
        <v>611</v>
      </c>
      <c r="F2710" s="5" t="str">
        <f>VLOOKUP(C2710,'[1]7、重新确认支持的项目列表'!$C:$E,2,FALSE)</f>
        <v>无海关代码</v>
      </c>
      <c r="G2710" s="5">
        <f>IFERROR(VLOOKUP(C2710,'[2]企业经营情况表（市场监管局）'!R$1:S$23,2,FALSE),0)</f>
        <v>0</v>
      </c>
      <c r="H2710" s="5">
        <f>VLOOKUP(C2710,'[1]7、重新确认支持的项目列表'!$C:$E,3,FALSE)</f>
        <v>0</v>
      </c>
      <c r="I2710" s="13">
        <v>12800</v>
      </c>
      <c r="J2710" s="31">
        <v>10000</v>
      </c>
      <c r="K2710" s="31">
        <v>12800</v>
      </c>
      <c r="L2710" s="23">
        <v>10000</v>
      </c>
    </row>
    <row r="2711" spans="1:12" ht="24">
      <c r="A2711" s="5">
        <v>2707</v>
      </c>
      <c r="B2711" s="5" t="s">
        <v>615</v>
      </c>
      <c r="C2711" s="7" t="s">
        <v>1840</v>
      </c>
      <c r="D2711" s="7" t="s">
        <v>212</v>
      </c>
      <c r="E2711" s="5" t="s">
        <v>611</v>
      </c>
      <c r="F2711" s="5" t="str">
        <f>VLOOKUP(C2711,'[1]7、重新确认支持的项目列表'!$C:$E,2,FALSE)</f>
        <v>4401963HKV</v>
      </c>
      <c r="G2711" s="5">
        <f>IFERROR(VLOOKUP(C2711,'[2]企业经营情况表（市场监管局）'!R$1:S$23,2,FALSE),0)</f>
        <v>0</v>
      </c>
      <c r="H2711" s="5">
        <f>VLOOKUP(C2711,'[1]7、重新确认支持的项目列表'!$C:$E,3,FALSE)</f>
        <v>14.2486</v>
      </c>
      <c r="I2711" s="13">
        <v>12800</v>
      </c>
      <c r="J2711" s="31">
        <v>10000</v>
      </c>
      <c r="K2711" s="31">
        <v>12800</v>
      </c>
      <c r="L2711" s="23">
        <v>10000</v>
      </c>
    </row>
    <row r="2712" spans="1:12" ht="24">
      <c r="A2712" s="5">
        <v>2708</v>
      </c>
      <c r="B2712" s="5" t="s">
        <v>658</v>
      </c>
      <c r="C2712" s="7" t="s">
        <v>1840</v>
      </c>
      <c r="D2712" s="7" t="s">
        <v>212</v>
      </c>
      <c r="E2712" s="5" t="s">
        <v>611</v>
      </c>
      <c r="F2712" s="5" t="str">
        <f>VLOOKUP(C2712,'[1]7、重新确认支持的项目列表'!$C:$E,2,FALSE)</f>
        <v>4401963HKV</v>
      </c>
      <c r="G2712" s="5">
        <f>IFERROR(VLOOKUP(C2712,'[2]企业经营情况表（市场监管局）'!R$1:S$23,2,FALSE),0)</f>
        <v>0</v>
      </c>
      <c r="H2712" s="5">
        <f>VLOOKUP(C2712,'[1]7、重新确认支持的项目列表'!$C:$E,3,FALSE)</f>
        <v>14.2486</v>
      </c>
      <c r="I2712" s="13">
        <v>12800</v>
      </c>
      <c r="J2712" s="31">
        <v>10000</v>
      </c>
      <c r="K2712" s="31">
        <v>12800</v>
      </c>
      <c r="L2712" s="23">
        <v>10000</v>
      </c>
    </row>
    <row r="2713" spans="1:12" ht="24">
      <c r="A2713" s="5">
        <v>2709</v>
      </c>
      <c r="B2713" s="5" t="s">
        <v>627</v>
      </c>
      <c r="C2713" s="7" t="s">
        <v>1841</v>
      </c>
      <c r="D2713" s="7" t="s">
        <v>212</v>
      </c>
      <c r="E2713" s="5" t="s">
        <v>611</v>
      </c>
      <c r="F2713" s="5" t="str">
        <f>VLOOKUP(C2713,'[1]7、重新确认支持的项目列表'!$C:$E,2,FALSE)</f>
        <v>4401968CN2</v>
      </c>
      <c r="G2713" s="5">
        <f>IFERROR(VLOOKUP(C2713,'[2]企业经营情况表（市场监管局）'!R$1:S$23,2,FALSE),0)</f>
        <v>0</v>
      </c>
      <c r="H2713" s="5">
        <f>VLOOKUP(C2713,'[1]7、重新确认支持的项目列表'!$C:$E,3,FALSE)</f>
        <v>0</v>
      </c>
      <c r="I2713" s="13">
        <v>12800</v>
      </c>
      <c r="J2713" s="31">
        <v>10000</v>
      </c>
      <c r="K2713" s="31">
        <v>12800</v>
      </c>
      <c r="L2713" s="23">
        <v>10000</v>
      </c>
    </row>
    <row r="2714" spans="1:12" ht="24">
      <c r="A2714" s="5">
        <v>2710</v>
      </c>
      <c r="B2714" s="5" t="s">
        <v>649</v>
      </c>
      <c r="C2714" s="7" t="s">
        <v>1842</v>
      </c>
      <c r="D2714" s="7" t="s">
        <v>212</v>
      </c>
      <c r="E2714" s="5" t="s">
        <v>611</v>
      </c>
      <c r="F2714" s="5" t="str">
        <f>VLOOKUP(C2714,'[1]7、重新确认支持的项目列表'!$C:$E,2,FALSE)</f>
        <v>4401968C21</v>
      </c>
      <c r="G2714" s="5">
        <f>IFERROR(VLOOKUP(C2714,'[2]企业经营情况表（市场监管局）'!R$1:S$23,2,FALSE),0)</f>
        <v>0</v>
      </c>
      <c r="H2714" s="5">
        <f>VLOOKUP(C2714,'[1]7、重新确认支持的项目列表'!$C:$E,3,FALSE)</f>
        <v>499.04750000000001</v>
      </c>
      <c r="I2714" s="13">
        <v>12800</v>
      </c>
      <c r="J2714" s="31">
        <v>10000</v>
      </c>
      <c r="K2714" s="31">
        <v>12800</v>
      </c>
      <c r="L2714" s="23">
        <v>10000</v>
      </c>
    </row>
    <row r="2715" spans="1:12" ht="24">
      <c r="A2715" s="5">
        <v>2711</v>
      </c>
      <c r="B2715" s="5" t="s">
        <v>622</v>
      </c>
      <c r="C2715" s="7" t="s">
        <v>1843</v>
      </c>
      <c r="D2715" s="7" t="s">
        <v>212</v>
      </c>
      <c r="E2715" s="5" t="s">
        <v>611</v>
      </c>
      <c r="F2715" s="5" t="str">
        <f>VLOOKUP(C2715,'[1]7、重新确认支持的项目列表'!$C:$E,2,FALSE)</f>
        <v>4401968CT4</v>
      </c>
      <c r="G2715" s="5">
        <f>IFERROR(VLOOKUP(C2715,'[2]企业经营情况表（市场监管局）'!R$1:S$23,2,FALSE),0)</f>
        <v>0</v>
      </c>
      <c r="H2715" s="5">
        <f>VLOOKUP(C2715,'[1]7、重新确认支持的项目列表'!$C:$E,3,FALSE)</f>
        <v>4.1700000000000001E-2</v>
      </c>
      <c r="I2715" s="13">
        <v>12800</v>
      </c>
      <c r="J2715" s="31">
        <v>10000</v>
      </c>
      <c r="K2715" s="31">
        <v>12800</v>
      </c>
      <c r="L2715" s="23">
        <v>10000</v>
      </c>
    </row>
    <row r="2716" spans="1:12" ht="24">
      <c r="A2716" s="5">
        <v>2712</v>
      </c>
      <c r="B2716" s="5" t="s">
        <v>618</v>
      </c>
      <c r="C2716" s="7" t="s">
        <v>1843</v>
      </c>
      <c r="D2716" s="7" t="s">
        <v>212</v>
      </c>
      <c r="E2716" s="5" t="s">
        <v>611</v>
      </c>
      <c r="F2716" s="5" t="str">
        <f>VLOOKUP(C2716,'[1]7、重新确认支持的项目列表'!$C:$E,2,FALSE)</f>
        <v>4401968CT4</v>
      </c>
      <c r="G2716" s="5">
        <f>IFERROR(VLOOKUP(C2716,'[2]企业经营情况表（市场监管局）'!R$1:S$23,2,FALSE),0)</f>
        <v>0</v>
      </c>
      <c r="H2716" s="5">
        <f>VLOOKUP(C2716,'[1]7、重新确认支持的项目列表'!$C:$E,3,FALSE)</f>
        <v>4.1700000000000001E-2</v>
      </c>
      <c r="I2716" s="13">
        <v>12800</v>
      </c>
      <c r="J2716" s="31">
        <v>10000</v>
      </c>
      <c r="K2716" s="31">
        <v>12800</v>
      </c>
      <c r="L2716" s="23">
        <v>10000</v>
      </c>
    </row>
    <row r="2717" spans="1:12" ht="24">
      <c r="A2717" s="5">
        <v>2713</v>
      </c>
      <c r="B2717" s="5" t="s">
        <v>649</v>
      </c>
      <c r="C2717" s="7" t="s">
        <v>1844</v>
      </c>
      <c r="D2717" s="7" t="s">
        <v>212</v>
      </c>
      <c r="E2717" s="5" t="s">
        <v>611</v>
      </c>
      <c r="F2717" s="5" t="str">
        <f>VLOOKUP(C2717,'[1]7、重新确认支持的项目列表'!$C:$E,2,FALSE)</f>
        <v>无海关代码</v>
      </c>
      <c r="G2717" s="5">
        <f>IFERROR(VLOOKUP(C2717,'[2]企业经营情况表（市场监管局）'!R$1:S$23,2,FALSE),0)</f>
        <v>0</v>
      </c>
      <c r="H2717" s="5">
        <f>VLOOKUP(C2717,'[1]7、重新确认支持的项目列表'!$C:$E,3,FALSE)</f>
        <v>0</v>
      </c>
      <c r="I2717" s="13">
        <v>12800</v>
      </c>
      <c r="J2717" s="31">
        <v>10000</v>
      </c>
      <c r="K2717" s="31">
        <v>12800</v>
      </c>
      <c r="L2717" s="23">
        <v>10000</v>
      </c>
    </row>
    <row r="2718" spans="1:12" ht="24">
      <c r="A2718" s="5">
        <v>2714</v>
      </c>
      <c r="B2718" s="5" t="s">
        <v>646</v>
      </c>
      <c r="C2718" s="7" t="s">
        <v>1845</v>
      </c>
      <c r="D2718" s="7" t="s">
        <v>212</v>
      </c>
      <c r="E2718" s="5" t="s">
        <v>611</v>
      </c>
      <c r="F2718" s="5" t="str">
        <f>VLOOKUP(C2718,'[1]7、重新确认支持的项目列表'!$C:$E,2,FALSE)</f>
        <v>4401968B9H</v>
      </c>
      <c r="G2718" s="5">
        <f>IFERROR(VLOOKUP(C2718,'[2]企业经营情况表（市场监管局）'!R$1:S$23,2,FALSE),0)</f>
        <v>0</v>
      </c>
      <c r="H2718" s="5">
        <f>VLOOKUP(C2718,'[1]7、重新确认支持的项目列表'!$C:$E,3,FALSE)</f>
        <v>3.1300000000000001E-2</v>
      </c>
      <c r="I2718" s="13">
        <v>12934</v>
      </c>
      <c r="J2718" s="31">
        <v>10347</v>
      </c>
      <c r="K2718" s="31">
        <v>12934</v>
      </c>
      <c r="L2718" s="23">
        <v>10000</v>
      </c>
    </row>
    <row r="2719" spans="1:12" ht="24">
      <c r="A2719" s="5">
        <v>2715</v>
      </c>
      <c r="B2719" s="5" t="s">
        <v>648</v>
      </c>
      <c r="C2719" s="7" t="s">
        <v>1845</v>
      </c>
      <c r="D2719" s="7" t="s">
        <v>212</v>
      </c>
      <c r="E2719" s="5" t="s">
        <v>611</v>
      </c>
      <c r="F2719" s="5" t="str">
        <f>VLOOKUP(C2719,'[1]7、重新确认支持的项目列表'!$C:$E,2,FALSE)</f>
        <v>4401968B9H</v>
      </c>
      <c r="G2719" s="5">
        <f>IFERROR(VLOOKUP(C2719,'[2]企业经营情况表（市场监管局）'!R$1:S$23,2,FALSE),0)</f>
        <v>0</v>
      </c>
      <c r="H2719" s="5">
        <f>VLOOKUP(C2719,'[1]7、重新确认支持的项目列表'!$C:$E,3,FALSE)</f>
        <v>3.1300000000000001E-2</v>
      </c>
      <c r="I2719" s="13">
        <v>12934</v>
      </c>
      <c r="J2719" s="31">
        <v>10347</v>
      </c>
      <c r="K2719" s="31">
        <v>12934</v>
      </c>
      <c r="L2719" s="23">
        <v>10000</v>
      </c>
    </row>
    <row r="2720" spans="1:12" ht="24">
      <c r="A2720" s="5">
        <v>2716</v>
      </c>
      <c r="B2720" s="5" t="s">
        <v>624</v>
      </c>
      <c r="C2720" s="7" t="s">
        <v>1846</v>
      </c>
      <c r="D2720" s="7" t="s">
        <v>212</v>
      </c>
      <c r="E2720" s="5" t="s">
        <v>611</v>
      </c>
      <c r="F2720" s="5" t="str">
        <f>VLOOKUP(C2720,'[1]7、重新确认支持的项目列表'!$C:$E,2,FALSE)</f>
        <v>4401968CLX</v>
      </c>
      <c r="G2720" s="5">
        <f>IFERROR(VLOOKUP(C2720,'[2]企业经营情况表（市场监管局）'!R$1:S$23,2,FALSE),0)</f>
        <v>0</v>
      </c>
      <c r="H2720" s="5">
        <f>VLOOKUP(C2720,'[1]7、重新确认支持的项目列表'!$C:$E,3,FALSE)</f>
        <v>1057.0046</v>
      </c>
      <c r="I2720" s="13">
        <v>12800</v>
      </c>
      <c r="J2720" s="31">
        <v>10000</v>
      </c>
      <c r="K2720" s="31">
        <v>12800</v>
      </c>
      <c r="L2720" s="23">
        <v>10000</v>
      </c>
    </row>
    <row r="2721" spans="1:12" ht="24">
      <c r="A2721" s="5">
        <v>2717</v>
      </c>
      <c r="B2721" s="5" t="s">
        <v>649</v>
      </c>
      <c r="C2721" s="7" t="s">
        <v>1846</v>
      </c>
      <c r="D2721" s="7" t="s">
        <v>212</v>
      </c>
      <c r="E2721" s="5" t="s">
        <v>611</v>
      </c>
      <c r="F2721" s="5" t="str">
        <f>VLOOKUP(C2721,'[1]7、重新确认支持的项目列表'!$C:$E,2,FALSE)</f>
        <v>4401968CLX</v>
      </c>
      <c r="G2721" s="5">
        <f>IFERROR(VLOOKUP(C2721,'[2]企业经营情况表（市场监管局）'!R$1:S$23,2,FALSE),0)</f>
        <v>0</v>
      </c>
      <c r="H2721" s="5">
        <f>VLOOKUP(C2721,'[1]7、重新确认支持的项目列表'!$C:$E,3,FALSE)</f>
        <v>1057.0046</v>
      </c>
      <c r="I2721" s="13">
        <v>12800</v>
      </c>
      <c r="J2721" s="31">
        <v>10000</v>
      </c>
      <c r="K2721" s="31">
        <v>12800</v>
      </c>
      <c r="L2721" s="23">
        <v>10000</v>
      </c>
    </row>
    <row r="2722" spans="1:12" ht="24">
      <c r="A2722" s="5">
        <v>2718</v>
      </c>
      <c r="B2722" s="5" t="s">
        <v>964</v>
      </c>
      <c r="C2722" s="7" t="s">
        <v>1847</v>
      </c>
      <c r="D2722" s="7" t="s">
        <v>212</v>
      </c>
      <c r="E2722" s="5" t="s">
        <v>611</v>
      </c>
      <c r="F2722" s="5" t="str">
        <f>VLOOKUP(C2722,'[1]7、重新确认支持的项目列表'!$C:$E,2,FALSE)</f>
        <v>4401968BCB</v>
      </c>
      <c r="G2722" s="5">
        <f>IFERROR(VLOOKUP(C2722,'[2]企业经营情况表（市场监管局）'!R$1:S$23,2,FALSE),0)</f>
        <v>0</v>
      </c>
      <c r="H2722" s="5">
        <f>VLOOKUP(C2722,'[1]7、重新确认支持的项目列表'!$C:$E,3,FALSE)</f>
        <v>0</v>
      </c>
      <c r="I2722" s="13">
        <v>12800</v>
      </c>
      <c r="J2722" s="31">
        <v>10000</v>
      </c>
      <c r="K2722" s="31">
        <v>12800</v>
      </c>
      <c r="L2722" s="23">
        <v>10000</v>
      </c>
    </row>
    <row r="2723" spans="1:12" ht="24">
      <c r="A2723" s="5">
        <v>2719</v>
      </c>
      <c r="B2723" s="5" t="s">
        <v>649</v>
      </c>
      <c r="C2723" s="7" t="s">
        <v>1848</v>
      </c>
      <c r="D2723" s="7" t="s">
        <v>212</v>
      </c>
      <c r="E2723" s="5" t="s">
        <v>611</v>
      </c>
      <c r="F2723" s="5" t="str">
        <f>VLOOKUP(C2723,'[1]7、重新确认支持的项目列表'!$C:$E,2,FALSE)</f>
        <v>4401968DL4</v>
      </c>
      <c r="G2723" s="5">
        <f>IFERROR(VLOOKUP(C2723,'[2]企业经营情况表（市场监管局）'!R$1:S$23,2,FALSE),0)</f>
        <v>0</v>
      </c>
      <c r="H2723" s="5">
        <f>VLOOKUP(C2723,'[1]7、重新确认支持的项目列表'!$C:$E,3,FALSE)</f>
        <v>18.474</v>
      </c>
      <c r="I2723" s="13">
        <v>12800</v>
      </c>
      <c r="J2723" s="31">
        <v>10000</v>
      </c>
      <c r="K2723" s="31">
        <v>12800</v>
      </c>
      <c r="L2723" s="23">
        <v>10000</v>
      </c>
    </row>
    <row r="2724" spans="1:12" ht="24">
      <c r="A2724" s="5">
        <v>2720</v>
      </c>
      <c r="B2724" s="5" t="s">
        <v>624</v>
      </c>
      <c r="C2724" s="7" t="s">
        <v>1849</v>
      </c>
      <c r="D2724" s="7" t="s">
        <v>212</v>
      </c>
      <c r="E2724" s="5" t="s">
        <v>611</v>
      </c>
      <c r="F2724" s="5" t="str">
        <f>VLOOKUP(C2724,'[1]7、重新确认支持的项目列表'!$C:$E,2,FALSE)</f>
        <v>4401968AH0</v>
      </c>
      <c r="G2724" s="5">
        <f>IFERROR(VLOOKUP(C2724,'[2]企业经营情况表（市场监管局）'!R$1:S$23,2,FALSE),0)</f>
        <v>0</v>
      </c>
      <c r="H2724" s="5">
        <f>VLOOKUP(C2724,'[1]7、重新确认支持的项目列表'!$C:$E,3,FALSE)</f>
        <v>2387.7591000000002</v>
      </c>
      <c r="I2724" s="13">
        <v>12800</v>
      </c>
      <c r="J2724" s="31">
        <v>10000</v>
      </c>
      <c r="K2724" s="31">
        <v>12800</v>
      </c>
      <c r="L2724" s="23">
        <v>10000</v>
      </c>
    </row>
    <row r="2725" spans="1:12" ht="24">
      <c r="A2725" s="5">
        <v>2721</v>
      </c>
      <c r="B2725" s="5" t="s">
        <v>649</v>
      </c>
      <c r="C2725" s="7" t="s">
        <v>1849</v>
      </c>
      <c r="D2725" s="7" t="s">
        <v>212</v>
      </c>
      <c r="E2725" s="5" t="s">
        <v>611</v>
      </c>
      <c r="F2725" s="5" t="str">
        <f>VLOOKUP(C2725,'[1]7、重新确认支持的项目列表'!$C:$E,2,FALSE)</f>
        <v>4401968AH0</v>
      </c>
      <c r="G2725" s="5">
        <f>IFERROR(VLOOKUP(C2725,'[2]企业经营情况表（市场监管局）'!R$1:S$23,2,FALSE),0)</f>
        <v>0</v>
      </c>
      <c r="H2725" s="5">
        <f>VLOOKUP(C2725,'[1]7、重新确认支持的项目列表'!$C:$E,3,FALSE)</f>
        <v>2387.7591000000002</v>
      </c>
      <c r="I2725" s="13">
        <v>12800</v>
      </c>
      <c r="J2725" s="31">
        <v>10000</v>
      </c>
      <c r="K2725" s="31">
        <v>12800</v>
      </c>
      <c r="L2725" s="23">
        <v>10000</v>
      </c>
    </row>
    <row r="2726" spans="1:12" ht="24">
      <c r="A2726" s="5">
        <v>2722</v>
      </c>
      <c r="B2726" s="5" t="s">
        <v>624</v>
      </c>
      <c r="C2726" s="7" t="s">
        <v>1850</v>
      </c>
      <c r="D2726" s="7" t="s">
        <v>212</v>
      </c>
      <c r="E2726" s="5" t="s">
        <v>611</v>
      </c>
      <c r="F2726" s="5" t="str">
        <f>VLOOKUP(C2726,'[1]7、重新确认支持的项目列表'!$C:$E,2,FALSE)</f>
        <v>4401968BQM</v>
      </c>
      <c r="G2726" s="5">
        <f>IFERROR(VLOOKUP(C2726,'[2]企业经营情况表（市场监管局）'!R$1:S$23,2,FALSE),0)</f>
        <v>0</v>
      </c>
      <c r="H2726" s="5">
        <f>VLOOKUP(C2726,'[1]7、重新确认支持的项目列表'!$C:$E,3,FALSE)</f>
        <v>638.49109999999996</v>
      </c>
      <c r="I2726" s="13">
        <v>12800</v>
      </c>
      <c r="J2726" s="31">
        <v>10000</v>
      </c>
      <c r="K2726" s="31">
        <v>12800</v>
      </c>
      <c r="L2726" s="23">
        <v>10000</v>
      </c>
    </row>
    <row r="2727" spans="1:12" ht="24">
      <c r="A2727" s="5">
        <v>2723</v>
      </c>
      <c r="B2727" s="5" t="s">
        <v>613</v>
      </c>
      <c r="C2727" s="7" t="s">
        <v>1850</v>
      </c>
      <c r="D2727" s="7" t="s">
        <v>212</v>
      </c>
      <c r="E2727" s="5" t="s">
        <v>611</v>
      </c>
      <c r="F2727" s="5" t="str">
        <f>VLOOKUP(C2727,'[1]7、重新确认支持的项目列表'!$C:$E,2,FALSE)</f>
        <v>4401968BQM</v>
      </c>
      <c r="G2727" s="5">
        <f>IFERROR(VLOOKUP(C2727,'[2]企业经营情况表（市场监管局）'!R$1:S$23,2,FALSE),0)</f>
        <v>0</v>
      </c>
      <c r="H2727" s="5">
        <f>VLOOKUP(C2727,'[1]7、重新确认支持的项目列表'!$C:$E,3,FALSE)</f>
        <v>638.49109999999996</v>
      </c>
      <c r="I2727" s="13">
        <v>12800</v>
      </c>
      <c r="J2727" s="31">
        <v>10000</v>
      </c>
      <c r="K2727" s="31">
        <v>12800</v>
      </c>
      <c r="L2727" s="23">
        <v>10000</v>
      </c>
    </row>
    <row r="2728" spans="1:12" ht="24">
      <c r="A2728" s="5">
        <v>2724</v>
      </c>
      <c r="B2728" s="5" t="s">
        <v>649</v>
      </c>
      <c r="C2728" s="7" t="s">
        <v>1850</v>
      </c>
      <c r="D2728" s="7" t="s">
        <v>212</v>
      </c>
      <c r="E2728" s="5" t="s">
        <v>611</v>
      </c>
      <c r="F2728" s="5" t="str">
        <f>VLOOKUP(C2728,'[1]7、重新确认支持的项目列表'!$C:$E,2,FALSE)</f>
        <v>4401968BQM</v>
      </c>
      <c r="G2728" s="5">
        <f>IFERROR(VLOOKUP(C2728,'[2]企业经营情况表（市场监管局）'!R$1:S$23,2,FALSE),0)</f>
        <v>0</v>
      </c>
      <c r="H2728" s="5">
        <f>VLOOKUP(C2728,'[1]7、重新确认支持的项目列表'!$C:$E,3,FALSE)</f>
        <v>638.49109999999996</v>
      </c>
      <c r="I2728" s="13">
        <v>12800</v>
      </c>
      <c r="J2728" s="31">
        <v>10000</v>
      </c>
      <c r="K2728" s="31">
        <v>12800</v>
      </c>
      <c r="L2728" s="23">
        <v>10000</v>
      </c>
    </row>
    <row r="2729" spans="1:12" ht="24">
      <c r="A2729" s="5">
        <v>2725</v>
      </c>
      <c r="B2729" s="5" t="s">
        <v>658</v>
      </c>
      <c r="C2729" s="7" t="s">
        <v>1851</v>
      </c>
      <c r="D2729" s="7" t="s">
        <v>212</v>
      </c>
      <c r="E2729" s="5" t="s">
        <v>611</v>
      </c>
      <c r="F2729" s="5" t="str">
        <f>VLOOKUP(C2729,'[1]7、重新确认支持的项目列表'!$C:$E,2,FALSE)</f>
        <v>4401968A0A</v>
      </c>
      <c r="G2729" s="5">
        <f>IFERROR(VLOOKUP(C2729,'[2]企业经营情况表（市场监管局）'!R$1:S$23,2,FALSE),0)</f>
        <v>0</v>
      </c>
      <c r="H2729" s="5">
        <f>VLOOKUP(C2729,'[1]7、重新确认支持的项目列表'!$C:$E,3,FALSE)</f>
        <v>0</v>
      </c>
      <c r="I2729" s="13">
        <v>12800</v>
      </c>
      <c r="J2729" s="31">
        <v>10000</v>
      </c>
      <c r="K2729" s="31">
        <v>12800</v>
      </c>
      <c r="L2729" s="23">
        <v>10000</v>
      </c>
    </row>
    <row r="2730" spans="1:12" ht="24">
      <c r="A2730" s="5">
        <v>2726</v>
      </c>
      <c r="B2730" s="5" t="s">
        <v>646</v>
      </c>
      <c r="C2730" s="7" t="s">
        <v>1852</v>
      </c>
      <c r="D2730" s="7" t="s">
        <v>212</v>
      </c>
      <c r="E2730" s="5" t="s">
        <v>611</v>
      </c>
      <c r="F2730" s="5" t="str">
        <f>VLOOKUP(C2730,'[1]7、重新确认支持的项目列表'!$C:$E,2,FALSE)</f>
        <v>4401968CT1</v>
      </c>
      <c r="G2730" s="5">
        <f>IFERROR(VLOOKUP(C2730,'[2]企业经营情况表（市场监管局）'!R$1:S$23,2,FALSE),0)</f>
        <v>0</v>
      </c>
      <c r="H2730" s="5">
        <f>VLOOKUP(C2730,'[1]7、重新确认支持的项目列表'!$C:$E,3,FALSE)</f>
        <v>644.93880000000001</v>
      </c>
      <c r="I2730" s="13">
        <v>65800</v>
      </c>
      <c r="J2730" s="31">
        <v>10000</v>
      </c>
      <c r="K2730" s="31">
        <v>65800</v>
      </c>
      <c r="L2730" s="23">
        <v>10000</v>
      </c>
    </row>
    <row r="2731" spans="1:12" ht="24">
      <c r="A2731" s="5">
        <v>2727</v>
      </c>
      <c r="B2731" s="5" t="s">
        <v>624</v>
      </c>
      <c r="C2731" s="7" t="s">
        <v>1853</v>
      </c>
      <c r="D2731" s="7" t="s">
        <v>212</v>
      </c>
      <c r="E2731" s="5" t="s">
        <v>611</v>
      </c>
      <c r="F2731" s="5" t="str">
        <f>VLOOKUP(C2731,'[1]7、重新确认支持的项目列表'!$C:$E,2,FALSE)</f>
        <v>无海关代码</v>
      </c>
      <c r="G2731" s="5">
        <f>IFERROR(VLOOKUP(C2731,'[2]企业经营情况表（市场监管局）'!R$1:S$23,2,FALSE),0)</f>
        <v>0</v>
      </c>
      <c r="H2731" s="5">
        <f>VLOOKUP(C2731,'[1]7、重新确认支持的项目列表'!$C:$E,3,FALSE)</f>
        <v>0</v>
      </c>
      <c r="I2731" s="13">
        <v>12800</v>
      </c>
      <c r="J2731" s="31">
        <v>10000</v>
      </c>
      <c r="K2731" s="31">
        <v>12800</v>
      </c>
      <c r="L2731" s="23">
        <v>10000</v>
      </c>
    </row>
    <row r="2732" spans="1:12" ht="24">
      <c r="A2732" s="5">
        <v>2728</v>
      </c>
      <c r="B2732" s="5" t="s">
        <v>615</v>
      </c>
      <c r="C2732" s="7" t="s">
        <v>1854</v>
      </c>
      <c r="D2732" s="7" t="s">
        <v>212</v>
      </c>
      <c r="E2732" s="5" t="s">
        <v>611</v>
      </c>
      <c r="F2732" s="5" t="str">
        <f>VLOOKUP(C2732,'[1]7、重新确认支持的项目列表'!$C:$E,2,FALSE)</f>
        <v>4401968BDD</v>
      </c>
      <c r="G2732" s="5">
        <f>IFERROR(VLOOKUP(C2732,'[2]企业经营情况表（市场监管局）'!R$1:S$23,2,FALSE),0)</f>
        <v>0</v>
      </c>
      <c r="H2732" s="5">
        <f>VLOOKUP(C2732,'[1]7、重新确认支持的项目列表'!$C:$E,3,FALSE)</f>
        <v>548.62310000000002</v>
      </c>
      <c r="I2732" s="13">
        <v>12800</v>
      </c>
      <c r="J2732" s="31">
        <v>10000</v>
      </c>
      <c r="K2732" s="31">
        <v>12800</v>
      </c>
      <c r="L2732" s="23">
        <v>10000</v>
      </c>
    </row>
    <row r="2733" spans="1:12" ht="24">
      <c r="A2733" s="5">
        <v>2729</v>
      </c>
      <c r="B2733" s="5" t="s">
        <v>624</v>
      </c>
      <c r="C2733" s="7" t="s">
        <v>1854</v>
      </c>
      <c r="D2733" s="7" t="s">
        <v>212</v>
      </c>
      <c r="E2733" s="5" t="s">
        <v>611</v>
      </c>
      <c r="F2733" s="5" t="str">
        <f>VLOOKUP(C2733,'[1]7、重新确认支持的项目列表'!$C:$E,2,FALSE)</f>
        <v>4401968BDD</v>
      </c>
      <c r="G2733" s="5">
        <f>IFERROR(VLOOKUP(C2733,'[2]企业经营情况表（市场监管局）'!R$1:S$23,2,FALSE),0)</f>
        <v>0</v>
      </c>
      <c r="H2733" s="5">
        <f>VLOOKUP(C2733,'[1]7、重新确认支持的项目列表'!$C:$E,3,FALSE)</f>
        <v>548.62310000000002</v>
      </c>
      <c r="I2733" s="13">
        <v>12800</v>
      </c>
      <c r="J2733" s="31">
        <v>10000</v>
      </c>
      <c r="K2733" s="31">
        <v>12800</v>
      </c>
      <c r="L2733" s="23">
        <v>10000</v>
      </c>
    </row>
    <row r="2734" spans="1:12" ht="24">
      <c r="A2734" s="5">
        <v>2730</v>
      </c>
      <c r="B2734" s="5" t="s">
        <v>649</v>
      </c>
      <c r="C2734" s="7" t="s">
        <v>1854</v>
      </c>
      <c r="D2734" s="7" t="s">
        <v>212</v>
      </c>
      <c r="E2734" s="5" t="s">
        <v>611</v>
      </c>
      <c r="F2734" s="5" t="str">
        <f>VLOOKUP(C2734,'[1]7、重新确认支持的项目列表'!$C:$E,2,FALSE)</f>
        <v>4401968BDD</v>
      </c>
      <c r="G2734" s="5">
        <f>IFERROR(VLOOKUP(C2734,'[2]企业经营情况表（市场监管局）'!R$1:S$23,2,FALSE),0)</f>
        <v>0</v>
      </c>
      <c r="H2734" s="5">
        <f>VLOOKUP(C2734,'[1]7、重新确认支持的项目列表'!$C:$E,3,FALSE)</f>
        <v>548.62310000000002</v>
      </c>
      <c r="I2734" s="13">
        <v>12800</v>
      </c>
      <c r="J2734" s="31">
        <v>10000</v>
      </c>
      <c r="K2734" s="31">
        <v>12800</v>
      </c>
      <c r="L2734" s="23">
        <v>10000</v>
      </c>
    </row>
    <row r="2735" spans="1:12" ht="24">
      <c r="A2735" s="5">
        <v>2731</v>
      </c>
      <c r="B2735" s="5" t="s">
        <v>624</v>
      </c>
      <c r="C2735" s="7" t="s">
        <v>1855</v>
      </c>
      <c r="D2735" s="7" t="s">
        <v>212</v>
      </c>
      <c r="E2735" s="5" t="s">
        <v>611</v>
      </c>
      <c r="F2735" s="5" t="str">
        <f>VLOOKUP(C2735,'[1]7、重新确认支持的项目列表'!$C:$E,2,FALSE)</f>
        <v>无海关代码</v>
      </c>
      <c r="G2735" s="5">
        <f>IFERROR(VLOOKUP(C2735,'[2]企业经营情况表（市场监管局）'!R$1:S$23,2,FALSE),0)</f>
        <v>0</v>
      </c>
      <c r="H2735" s="5">
        <f>VLOOKUP(C2735,'[1]7、重新确认支持的项目列表'!$C:$E,3,FALSE)</f>
        <v>0</v>
      </c>
      <c r="I2735" s="13">
        <v>12800</v>
      </c>
      <c r="J2735" s="31">
        <v>10000</v>
      </c>
      <c r="K2735" s="31">
        <v>12800</v>
      </c>
      <c r="L2735" s="23">
        <v>10000</v>
      </c>
    </row>
    <row r="2736" spans="1:12" ht="24">
      <c r="A2736" s="5">
        <v>2732</v>
      </c>
      <c r="B2736" s="5" t="s">
        <v>627</v>
      </c>
      <c r="C2736" s="7" t="s">
        <v>1856</v>
      </c>
      <c r="D2736" s="7" t="s">
        <v>212</v>
      </c>
      <c r="E2736" s="5" t="s">
        <v>611</v>
      </c>
      <c r="F2736" s="5" t="str">
        <f>VLOOKUP(C2736,'[1]7、重新确认支持的项目列表'!$C:$E,2,FALSE)</f>
        <v>4401968CU1</v>
      </c>
      <c r="G2736" s="5">
        <f>IFERROR(VLOOKUP(C2736,'[2]企业经营情况表（市场监管局）'!R$1:S$23,2,FALSE),0)</f>
        <v>0</v>
      </c>
      <c r="H2736" s="5">
        <f>VLOOKUP(C2736,'[1]7、重新确认支持的项目列表'!$C:$E,3,FALSE)</f>
        <v>0</v>
      </c>
      <c r="I2736" s="13">
        <v>12800</v>
      </c>
      <c r="J2736" s="31">
        <v>10000</v>
      </c>
      <c r="K2736" s="31">
        <v>12800</v>
      </c>
      <c r="L2736" s="23">
        <v>10000</v>
      </c>
    </row>
    <row r="2737" spans="1:12" ht="24">
      <c r="A2737" s="5">
        <v>2733</v>
      </c>
      <c r="B2737" s="5" t="s">
        <v>652</v>
      </c>
      <c r="C2737" s="7" t="s">
        <v>1857</v>
      </c>
      <c r="D2737" s="7" t="s">
        <v>212</v>
      </c>
      <c r="E2737" s="5" t="s">
        <v>611</v>
      </c>
      <c r="F2737" s="5" t="str">
        <f>VLOOKUP(C2737,'[1]7、重新确认支持的项目列表'!$C:$E,2,FALSE)</f>
        <v>4401968BTP</v>
      </c>
      <c r="G2737" s="5">
        <f>IFERROR(VLOOKUP(C2737,'[2]企业经营情况表（市场监管局）'!R$1:S$23,2,FALSE),0)</f>
        <v>0</v>
      </c>
      <c r="H2737" s="5">
        <f>VLOOKUP(C2737,'[1]7、重新确认支持的项目列表'!$C:$E,3,FALSE)</f>
        <v>0</v>
      </c>
      <c r="I2737" s="13">
        <v>12800</v>
      </c>
      <c r="J2737" s="31">
        <v>10000</v>
      </c>
      <c r="K2737" s="31">
        <v>12800</v>
      </c>
      <c r="L2737" s="23">
        <v>10000</v>
      </c>
    </row>
    <row r="2738" spans="1:12" ht="24">
      <c r="A2738" s="5">
        <v>2734</v>
      </c>
      <c r="B2738" s="5" t="s">
        <v>624</v>
      </c>
      <c r="C2738" s="7" t="s">
        <v>1858</v>
      </c>
      <c r="D2738" s="7" t="s">
        <v>212</v>
      </c>
      <c r="E2738" s="5" t="s">
        <v>611</v>
      </c>
      <c r="F2738" s="5" t="str">
        <f>VLOOKUP(C2738,'[1]7、重新确认支持的项目列表'!$C:$E,2,FALSE)</f>
        <v>4401968DC0</v>
      </c>
      <c r="G2738" s="5">
        <f>IFERROR(VLOOKUP(C2738,'[2]企业经营情况表（市场监管局）'!R$1:S$23,2,FALSE),0)</f>
        <v>0</v>
      </c>
      <c r="H2738" s="5">
        <f>VLOOKUP(C2738,'[1]7、重新确认支持的项目列表'!$C:$E,3,FALSE)</f>
        <v>342.12520000000001</v>
      </c>
      <c r="I2738" s="13">
        <v>12800</v>
      </c>
      <c r="J2738" s="31">
        <v>10000</v>
      </c>
      <c r="K2738" s="31">
        <v>12800</v>
      </c>
      <c r="L2738" s="23">
        <v>10000</v>
      </c>
    </row>
    <row r="2739" spans="1:12" ht="24">
      <c r="A2739" s="5">
        <v>2735</v>
      </c>
      <c r="B2739" s="5" t="s">
        <v>613</v>
      </c>
      <c r="C2739" s="7" t="s">
        <v>1858</v>
      </c>
      <c r="D2739" s="7" t="s">
        <v>212</v>
      </c>
      <c r="E2739" s="5" t="s">
        <v>611</v>
      </c>
      <c r="F2739" s="5" t="str">
        <f>VLOOKUP(C2739,'[1]7、重新确认支持的项目列表'!$C:$E,2,FALSE)</f>
        <v>4401968DC0</v>
      </c>
      <c r="G2739" s="5">
        <f>IFERROR(VLOOKUP(C2739,'[2]企业经营情况表（市场监管局）'!R$1:S$23,2,FALSE),0)</f>
        <v>0</v>
      </c>
      <c r="H2739" s="5">
        <f>VLOOKUP(C2739,'[1]7、重新确认支持的项目列表'!$C:$E,3,FALSE)</f>
        <v>342.12520000000001</v>
      </c>
      <c r="I2739" s="13">
        <v>12800</v>
      </c>
      <c r="J2739" s="31">
        <v>10000</v>
      </c>
      <c r="K2739" s="31">
        <v>12800</v>
      </c>
      <c r="L2739" s="23">
        <v>10000</v>
      </c>
    </row>
    <row r="2740" spans="1:12" ht="24">
      <c r="A2740" s="5">
        <v>2736</v>
      </c>
      <c r="B2740" s="5" t="s">
        <v>649</v>
      </c>
      <c r="C2740" s="7" t="s">
        <v>1858</v>
      </c>
      <c r="D2740" s="7" t="s">
        <v>212</v>
      </c>
      <c r="E2740" s="5" t="s">
        <v>611</v>
      </c>
      <c r="F2740" s="5" t="str">
        <f>VLOOKUP(C2740,'[1]7、重新确认支持的项目列表'!$C:$E,2,FALSE)</f>
        <v>4401968DC0</v>
      </c>
      <c r="G2740" s="5">
        <f>IFERROR(VLOOKUP(C2740,'[2]企业经营情况表（市场监管局）'!R$1:S$23,2,FALSE),0)</f>
        <v>0</v>
      </c>
      <c r="H2740" s="5">
        <f>VLOOKUP(C2740,'[1]7、重新确认支持的项目列表'!$C:$E,3,FALSE)</f>
        <v>342.12520000000001</v>
      </c>
      <c r="I2740" s="13">
        <v>12800</v>
      </c>
      <c r="J2740" s="31">
        <v>10000</v>
      </c>
      <c r="K2740" s="31">
        <v>12800</v>
      </c>
      <c r="L2740" s="23">
        <v>10000</v>
      </c>
    </row>
    <row r="2741" spans="1:12" ht="24">
      <c r="A2741" s="5">
        <v>2737</v>
      </c>
      <c r="B2741" s="5" t="s">
        <v>625</v>
      </c>
      <c r="C2741" s="7" t="s">
        <v>1859</v>
      </c>
      <c r="D2741" s="7" t="s">
        <v>212</v>
      </c>
      <c r="E2741" s="5" t="s">
        <v>611</v>
      </c>
      <c r="F2741" s="5" t="str">
        <f>VLOOKUP(C2741,'[1]7、重新确认支持的项目列表'!$C:$E,2,FALSE)</f>
        <v>4401968C95</v>
      </c>
      <c r="G2741" s="5">
        <f>IFERROR(VLOOKUP(C2741,'[2]企业经营情况表（市场监管局）'!R$1:S$23,2,FALSE),0)</f>
        <v>0</v>
      </c>
      <c r="H2741" s="5">
        <f>VLOOKUP(C2741,'[1]7、重新确认支持的项目列表'!$C:$E,3,FALSE)</f>
        <v>63.193100000000001</v>
      </c>
      <c r="I2741" s="13">
        <v>22000</v>
      </c>
      <c r="J2741" s="31">
        <v>10000</v>
      </c>
      <c r="K2741" s="31">
        <v>22000</v>
      </c>
      <c r="L2741" s="23">
        <v>10000</v>
      </c>
    </row>
    <row r="2742" spans="1:12" ht="24">
      <c r="A2742" s="5">
        <v>2738</v>
      </c>
      <c r="B2742" s="5" t="s">
        <v>954</v>
      </c>
      <c r="C2742" s="7" t="s">
        <v>1859</v>
      </c>
      <c r="D2742" s="7" t="s">
        <v>212</v>
      </c>
      <c r="E2742" s="5" t="s">
        <v>611</v>
      </c>
      <c r="F2742" s="5" t="str">
        <f>VLOOKUP(C2742,'[1]7、重新确认支持的项目列表'!$C:$E,2,FALSE)</f>
        <v>4401968C95</v>
      </c>
      <c r="G2742" s="5">
        <f>IFERROR(VLOOKUP(C2742,'[2]企业经营情况表（市场监管局）'!R$1:S$23,2,FALSE),0)</f>
        <v>0</v>
      </c>
      <c r="H2742" s="5">
        <f>VLOOKUP(C2742,'[1]7、重新确认支持的项目列表'!$C:$E,3,FALSE)</f>
        <v>63.193100000000001</v>
      </c>
      <c r="I2742" s="13">
        <v>22000</v>
      </c>
      <c r="J2742" s="31">
        <v>10000</v>
      </c>
      <c r="K2742" s="31">
        <v>22000</v>
      </c>
      <c r="L2742" s="23">
        <v>10000</v>
      </c>
    </row>
    <row r="2743" spans="1:12" ht="24">
      <c r="A2743" s="5">
        <v>2739</v>
      </c>
      <c r="B2743" s="32" t="s">
        <v>613</v>
      </c>
      <c r="C2743" s="7" t="s">
        <v>1860</v>
      </c>
      <c r="D2743" s="7" t="s">
        <v>212</v>
      </c>
      <c r="E2743" s="5" t="s">
        <v>611</v>
      </c>
      <c r="F2743" s="5" t="str">
        <f>VLOOKUP(C2743,'[1]7、重新确认支持的项目列表'!$C:$E,2,FALSE)</f>
        <v>4401968CBY</v>
      </c>
      <c r="G2743" s="5">
        <f>IFERROR(VLOOKUP(C2743,'[2]企业经营情况表（市场监管局）'!R$1:S$23,2,FALSE),0)</f>
        <v>0</v>
      </c>
      <c r="H2743" s="5">
        <f>VLOOKUP(C2743,'[1]7、重新确认支持的项目列表'!$C:$E,3,FALSE)</f>
        <v>23.1829</v>
      </c>
      <c r="I2743" s="13">
        <v>12800</v>
      </c>
      <c r="J2743" s="31">
        <v>10000</v>
      </c>
      <c r="K2743" s="31">
        <v>12800</v>
      </c>
      <c r="L2743" s="23">
        <v>10000</v>
      </c>
    </row>
    <row r="2744" spans="1:12" ht="24">
      <c r="A2744" s="5">
        <v>2740</v>
      </c>
      <c r="B2744" s="32" t="s">
        <v>649</v>
      </c>
      <c r="C2744" s="7" t="s">
        <v>1860</v>
      </c>
      <c r="D2744" s="7" t="s">
        <v>212</v>
      </c>
      <c r="E2744" s="5" t="s">
        <v>611</v>
      </c>
      <c r="F2744" s="5" t="str">
        <f>VLOOKUP(C2744,'[1]7、重新确认支持的项目列表'!$C:$E,2,FALSE)</f>
        <v>4401968CBY</v>
      </c>
      <c r="G2744" s="5">
        <f>IFERROR(VLOOKUP(C2744,'[2]企业经营情况表（市场监管局）'!R$1:S$23,2,FALSE),0)</f>
        <v>0</v>
      </c>
      <c r="H2744" s="5">
        <f>VLOOKUP(C2744,'[1]7、重新确认支持的项目列表'!$C:$E,3,FALSE)</f>
        <v>23.1829</v>
      </c>
      <c r="I2744" s="13">
        <v>12800</v>
      </c>
      <c r="J2744" s="31">
        <v>10000</v>
      </c>
      <c r="K2744" s="31">
        <v>12800</v>
      </c>
      <c r="L2744" s="23">
        <v>10000</v>
      </c>
    </row>
    <row r="2745" spans="1:12" ht="24">
      <c r="A2745" s="5">
        <v>2741</v>
      </c>
      <c r="B2745" s="32" t="s">
        <v>627</v>
      </c>
      <c r="C2745" s="7" t="s">
        <v>1861</v>
      </c>
      <c r="D2745" s="7" t="s">
        <v>212</v>
      </c>
      <c r="E2745" s="5" t="s">
        <v>611</v>
      </c>
      <c r="F2745" s="5" t="str">
        <f>VLOOKUP(C2745,'[1]7、重新确认支持的项目列表'!$C:$E,2,FALSE)</f>
        <v>4401968B0V</v>
      </c>
      <c r="G2745" s="5">
        <f>IFERROR(VLOOKUP(C2745,'[2]企业经营情况表（市场监管局）'!R$1:S$23,2,FALSE),0)</f>
        <v>0</v>
      </c>
      <c r="H2745" s="5">
        <f>VLOOKUP(C2745,'[1]7、重新确认支持的项目列表'!$C:$E,3,FALSE)</f>
        <v>378.83920000000001</v>
      </c>
      <c r="I2745" s="13">
        <v>12800</v>
      </c>
      <c r="J2745" s="31">
        <v>10000</v>
      </c>
      <c r="K2745" s="31">
        <v>12800</v>
      </c>
      <c r="L2745" s="23">
        <v>10000</v>
      </c>
    </row>
    <row r="2746" spans="1:12" ht="24">
      <c r="A2746" s="5">
        <v>2742</v>
      </c>
      <c r="B2746" s="32" t="s">
        <v>632</v>
      </c>
      <c r="C2746" s="7" t="s">
        <v>1861</v>
      </c>
      <c r="D2746" s="7" t="s">
        <v>212</v>
      </c>
      <c r="E2746" s="5" t="s">
        <v>611</v>
      </c>
      <c r="F2746" s="5" t="str">
        <f>VLOOKUP(C2746,'[1]7、重新确认支持的项目列表'!$C:$E,2,FALSE)</f>
        <v>4401968B0V</v>
      </c>
      <c r="G2746" s="5">
        <f>IFERROR(VLOOKUP(C2746,'[2]企业经营情况表（市场监管局）'!R$1:S$23,2,FALSE),0)</f>
        <v>0</v>
      </c>
      <c r="H2746" s="5">
        <f>VLOOKUP(C2746,'[1]7、重新确认支持的项目列表'!$C:$E,3,FALSE)</f>
        <v>378.83920000000001</v>
      </c>
      <c r="I2746" s="13">
        <v>12800</v>
      </c>
      <c r="J2746" s="31">
        <v>10000</v>
      </c>
      <c r="K2746" s="31">
        <v>12800</v>
      </c>
      <c r="L2746" s="23">
        <v>10000</v>
      </c>
    </row>
    <row r="2747" spans="1:12" ht="24">
      <c r="A2747" s="5">
        <v>2743</v>
      </c>
      <c r="B2747" s="32" t="s">
        <v>624</v>
      </c>
      <c r="C2747" s="7" t="s">
        <v>1861</v>
      </c>
      <c r="D2747" s="7" t="s">
        <v>212</v>
      </c>
      <c r="E2747" s="5" t="s">
        <v>611</v>
      </c>
      <c r="F2747" s="5" t="str">
        <f>VLOOKUP(C2747,'[1]7、重新确认支持的项目列表'!$C:$E,2,FALSE)</f>
        <v>4401968B0V</v>
      </c>
      <c r="G2747" s="5">
        <f>IFERROR(VLOOKUP(C2747,'[2]企业经营情况表（市场监管局）'!R$1:S$23,2,FALSE),0)</f>
        <v>0</v>
      </c>
      <c r="H2747" s="5">
        <f>VLOOKUP(C2747,'[1]7、重新确认支持的项目列表'!$C:$E,3,FALSE)</f>
        <v>378.83920000000001</v>
      </c>
      <c r="I2747" s="13">
        <v>12800</v>
      </c>
      <c r="J2747" s="31">
        <v>10000</v>
      </c>
      <c r="K2747" s="31">
        <v>12800</v>
      </c>
      <c r="L2747" s="23">
        <v>10000</v>
      </c>
    </row>
    <row r="2748" spans="1:12" ht="24">
      <c r="A2748" s="5">
        <v>2744</v>
      </c>
      <c r="B2748" s="5" t="s">
        <v>613</v>
      </c>
      <c r="C2748" s="7" t="s">
        <v>1862</v>
      </c>
      <c r="D2748" s="7" t="s">
        <v>212</v>
      </c>
      <c r="E2748" s="5" t="s">
        <v>611</v>
      </c>
      <c r="F2748" s="5" t="str">
        <f>VLOOKUP(C2748,'[1]7、重新确认支持的项目列表'!$C:$E,2,FALSE)</f>
        <v>4401968C39</v>
      </c>
      <c r="G2748" s="5">
        <f>IFERROR(VLOOKUP(C2748,'[2]企业经营情况表（市场监管局）'!R$1:S$23,2,FALSE),0)</f>
        <v>0</v>
      </c>
      <c r="H2748" s="5">
        <f>VLOOKUP(C2748,'[1]7、重新确认支持的项目列表'!$C:$E,3,FALSE)</f>
        <v>0</v>
      </c>
      <c r="I2748" s="13">
        <v>12800</v>
      </c>
      <c r="J2748" s="31">
        <v>10000</v>
      </c>
      <c r="K2748" s="31">
        <v>12800</v>
      </c>
      <c r="L2748" s="23">
        <v>10000</v>
      </c>
    </row>
    <row r="2749" spans="1:12">
      <c r="A2749" s="5">
        <v>2745</v>
      </c>
      <c r="B2749" s="5" t="s">
        <v>618</v>
      </c>
      <c r="C2749" s="7" t="s">
        <v>1863</v>
      </c>
      <c r="D2749" s="7" t="s">
        <v>212</v>
      </c>
      <c r="E2749" s="5" t="s">
        <v>611</v>
      </c>
      <c r="F2749" s="5">
        <f>VLOOKUP(C2749,'[1]7、重新确认支持的项目列表'!$C:$E,2,FALSE)</f>
        <v>4401969125</v>
      </c>
      <c r="G2749" s="5">
        <f>IFERROR(VLOOKUP(C2749,'[2]企业经营情况表（市场监管局）'!R$1:S$23,2,FALSE),0)</f>
        <v>0</v>
      </c>
      <c r="H2749" s="5">
        <f>VLOOKUP(C2749,'[1]7、重新确认支持的项目列表'!$C:$E,3,FALSE)</f>
        <v>9039.8778999999995</v>
      </c>
      <c r="I2749" s="13">
        <v>12800</v>
      </c>
      <c r="J2749" s="31">
        <v>10000</v>
      </c>
      <c r="K2749" s="31">
        <v>12800</v>
      </c>
      <c r="L2749" s="23">
        <v>10000</v>
      </c>
    </row>
    <row r="2750" spans="1:12" ht="24">
      <c r="A2750" s="5">
        <v>2746</v>
      </c>
      <c r="B2750" s="5" t="s">
        <v>649</v>
      </c>
      <c r="C2750" s="7" t="s">
        <v>1863</v>
      </c>
      <c r="D2750" s="7" t="s">
        <v>212</v>
      </c>
      <c r="E2750" s="5" t="s">
        <v>611</v>
      </c>
      <c r="F2750" s="5">
        <f>VLOOKUP(C2750,'[1]7、重新确认支持的项目列表'!$C:$E,2,FALSE)</f>
        <v>4401969125</v>
      </c>
      <c r="G2750" s="5">
        <f>IFERROR(VLOOKUP(C2750,'[2]企业经营情况表（市场监管局）'!R$1:S$23,2,FALSE),0)</f>
        <v>0</v>
      </c>
      <c r="H2750" s="5">
        <f>VLOOKUP(C2750,'[1]7、重新确认支持的项目列表'!$C:$E,3,FALSE)</f>
        <v>9039.8778999999995</v>
      </c>
      <c r="I2750" s="13">
        <v>12800</v>
      </c>
      <c r="J2750" s="31">
        <v>10000</v>
      </c>
      <c r="K2750" s="31">
        <v>12800</v>
      </c>
      <c r="L2750" s="23">
        <v>10000</v>
      </c>
    </row>
    <row r="2751" spans="1:12" ht="24">
      <c r="A2751" s="5">
        <v>2747</v>
      </c>
      <c r="B2751" s="5" t="s">
        <v>649</v>
      </c>
      <c r="C2751" s="7" t="s">
        <v>1864</v>
      </c>
      <c r="D2751" s="7" t="s">
        <v>212</v>
      </c>
      <c r="E2751" s="5" t="s">
        <v>611</v>
      </c>
      <c r="F2751" s="5" t="str">
        <f>VLOOKUP(C2751,'[1]7、重新确认支持的项目列表'!$C:$E,2,FALSE)</f>
        <v>4401960GVP</v>
      </c>
      <c r="G2751" s="5">
        <f>IFERROR(VLOOKUP(C2751,'[2]企业经营情况表（市场监管局）'!R$1:S$23,2,FALSE),0)</f>
        <v>0</v>
      </c>
      <c r="H2751" s="5">
        <f>VLOOKUP(C2751,'[1]7、重新确认支持的项目列表'!$C:$E,3,FALSE)</f>
        <v>3.1600000000000003E-2</v>
      </c>
      <c r="I2751" s="13">
        <v>12800</v>
      </c>
      <c r="J2751" s="31">
        <v>10000</v>
      </c>
      <c r="K2751" s="31">
        <v>12800</v>
      </c>
      <c r="L2751" s="23">
        <v>10000</v>
      </c>
    </row>
    <row r="2752" spans="1:12" ht="24">
      <c r="A2752" s="5">
        <v>2748</v>
      </c>
      <c r="B2752" s="5" t="s">
        <v>615</v>
      </c>
      <c r="C2752" s="7" t="s">
        <v>1865</v>
      </c>
      <c r="D2752" s="7" t="s">
        <v>212</v>
      </c>
      <c r="E2752" s="5" t="s">
        <v>611</v>
      </c>
      <c r="F2752" s="5" t="str">
        <f>VLOOKUP(C2752,'[1]7、重新确认支持的项目列表'!$C:$E,2,FALSE)</f>
        <v>4401968BAK</v>
      </c>
      <c r="G2752" s="5">
        <f>IFERROR(VLOOKUP(C2752,'[2]企业经营情况表（市场监管局）'!R$1:S$23,2,FALSE),0)</f>
        <v>0</v>
      </c>
      <c r="H2752" s="5">
        <f>VLOOKUP(C2752,'[1]7、重新确认支持的项目列表'!$C:$E,3,FALSE)</f>
        <v>0</v>
      </c>
      <c r="I2752" s="13">
        <v>12800</v>
      </c>
      <c r="J2752" s="31">
        <v>10000</v>
      </c>
      <c r="K2752" s="31">
        <v>12800</v>
      </c>
      <c r="L2752" s="23">
        <v>10000</v>
      </c>
    </row>
    <row r="2753" spans="1:12" ht="24">
      <c r="A2753" s="5">
        <v>2749</v>
      </c>
      <c r="B2753" s="5" t="s">
        <v>615</v>
      </c>
      <c r="C2753" s="7" t="s">
        <v>496</v>
      </c>
      <c r="D2753" s="7" t="s">
        <v>212</v>
      </c>
      <c r="E2753" s="5" t="s">
        <v>611</v>
      </c>
      <c r="F2753" s="5" t="str">
        <f>VLOOKUP(C2753,'[1]7、重新确认支持的项目列表'!$C:$E,2,FALSE)</f>
        <v>4401968B66</v>
      </c>
      <c r="G2753" s="5">
        <f>IFERROR(VLOOKUP(C2753,'[2]企业经营情况表（市场监管局）'!R$1:S$23,2,FALSE),0)</f>
        <v>0</v>
      </c>
      <c r="H2753" s="5">
        <f>VLOOKUP(C2753,'[1]7、重新确认支持的项目列表'!$C:$E,3,FALSE)</f>
        <v>29.7409</v>
      </c>
      <c r="I2753" s="13">
        <v>12800</v>
      </c>
      <c r="J2753" s="31">
        <v>10000</v>
      </c>
      <c r="K2753" s="31">
        <v>12800</v>
      </c>
      <c r="L2753" s="23">
        <v>10000</v>
      </c>
    </row>
    <row r="2754" spans="1:12" ht="24">
      <c r="A2754" s="5">
        <v>2750</v>
      </c>
      <c r="B2754" s="5" t="s">
        <v>665</v>
      </c>
      <c r="C2754" s="7" t="s">
        <v>496</v>
      </c>
      <c r="D2754" s="7" t="s">
        <v>212</v>
      </c>
      <c r="E2754" s="5" t="s">
        <v>611</v>
      </c>
      <c r="F2754" s="5" t="str">
        <f>VLOOKUP(C2754,'[1]7、重新确认支持的项目列表'!$C:$E,2,FALSE)</f>
        <v>4401968B66</v>
      </c>
      <c r="G2754" s="5">
        <f>IFERROR(VLOOKUP(C2754,'[2]企业经营情况表（市场监管局）'!R$1:S$23,2,FALSE),0)</f>
        <v>0</v>
      </c>
      <c r="H2754" s="5">
        <f>VLOOKUP(C2754,'[1]7、重新确认支持的项目列表'!$C:$E,3,FALSE)</f>
        <v>29.7409</v>
      </c>
      <c r="I2754" s="13">
        <v>12800</v>
      </c>
      <c r="J2754" s="31">
        <v>10000</v>
      </c>
      <c r="K2754" s="31">
        <v>12800</v>
      </c>
      <c r="L2754" s="23">
        <v>10000</v>
      </c>
    </row>
    <row r="2755" spans="1:12" ht="24">
      <c r="A2755" s="5">
        <v>2751</v>
      </c>
      <c r="B2755" s="5" t="s">
        <v>615</v>
      </c>
      <c r="C2755" s="7" t="s">
        <v>1866</v>
      </c>
      <c r="D2755" s="7" t="s">
        <v>212</v>
      </c>
      <c r="E2755" s="5" t="s">
        <v>611</v>
      </c>
      <c r="F2755" s="5" t="str">
        <f>VLOOKUP(C2755,'[1]7、重新确认支持的项目列表'!$C:$E,2,FALSE)</f>
        <v>无海关代码</v>
      </c>
      <c r="G2755" s="5">
        <f>IFERROR(VLOOKUP(C2755,'[2]企业经营情况表（市场监管局）'!R$1:S$23,2,FALSE),0)</f>
        <v>0</v>
      </c>
      <c r="H2755" s="5">
        <f>VLOOKUP(C2755,'[1]7、重新确认支持的项目列表'!$C:$E,3,FALSE)</f>
        <v>0</v>
      </c>
      <c r="I2755" s="13">
        <v>12800</v>
      </c>
      <c r="J2755" s="31">
        <v>10000</v>
      </c>
      <c r="K2755" s="31">
        <v>12800</v>
      </c>
      <c r="L2755" s="23">
        <v>10000</v>
      </c>
    </row>
    <row r="2756" spans="1:12" ht="24">
      <c r="A2756" s="5">
        <v>2752</v>
      </c>
      <c r="B2756" s="5" t="s">
        <v>673</v>
      </c>
      <c r="C2756" s="7" t="s">
        <v>497</v>
      </c>
      <c r="D2756" s="7" t="s">
        <v>212</v>
      </c>
      <c r="E2756" s="5" t="s">
        <v>611</v>
      </c>
      <c r="F2756" s="5" t="str">
        <f>VLOOKUP(C2756,'[1]7、重新确认支持的项目列表'!$C:$E,2,FALSE)</f>
        <v>440194878F</v>
      </c>
      <c r="G2756" s="5">
        <f>IFERROR(VLOOKUP(C2756,'[2]企业经营情况表（市场监管局）'!R$1:S$23,2,FALSE),0)</f>
        <v>0</v>
      </c>
      <c r="H2756" s="5">
        <f>VLOOKUP(C2756,'[1]7、重新确认支持的项目列表'!$C:$E,3,FALSE)</f>
        <v>1711.5052000000001</v>
      </c>
      <c r="I2756" s="13">
        <v>36800</v>
      </c>
      <c r="J2756" s="31">
        <v>10000</v>
      </c>
      <c r="K2756" s="31">
        <v>33800</v>
      </c>
      <c r="L2756" s="23">
        <v>10000</v>
      </c>
    </row>
    <row r="2757" spans="1:12" ht="24">
      <c r="A2757" s="5">
        <v>2753</v>
      </c>
      <c r="B2757" s="5" t="s">
        <v>618</v>
      </c>
      <c r="C2757" s="7" t="s">
        <v>1867</v>
      </c>
      <c r="D2757" s="7" t="s">
        <v>212</v>
      </c>
      <c r="E2757" s="5" t="s">
        <v>611</v>
      </c>
      <c r="F2757" s="5" t="str">
        <f>VLOOKUP(C2757,'[1]7、重新确认支持的项目列表'!$C:$E,2,FALSE)</f>
        <v>4401968C6K</v>
      </c>
      <c r="G2757" s="5">
        <f>IFERROR(VLOOKUP(C2757,'[2]企业经营情况表（市场监管局）'!R$1:S$23,2,FALSE),0)</f>
        <v>0</v>
      </c>
      <c r="H2757" s="5">
        <f>VLOOKUP(C2757,'[1]7、重新确认支持的项目列表'!$C:$E,3,FALSE)</f>
        <v>841.91589999999997</v>
      </c>
      <c r="I2757" s="13">
        <v>12800</v>
      </c>
      <c r="J2757" s="31">
        <v>10000</v>
      </c>
      <c r="K2757" s="31">
        <v>12800</v>
      </c>
      <c r="L2757" s="23">
        <v>10000</v>
      </c>
    </row>
    <row r="2758" spans="1:12" ht="24">
      <c r="A2758" s="5">
        <v>2754</v>
      </c>
      <c r="B2758" s="5" t="s">
        <v>646</v>
      </c>
      <c r="C2758" s="7" t="s">
        <v>1868</v>
      </c>
      <c r="D2758" s="7" t="s">
        <v>212</v>
      </c>
      <c r="E2758" s="5" t="s">
        <v>611</v>
      </c>
      <c r="F2758" s="5" t="str">
        <f>VLOOKUP(C2758,'[1]7、重新确认支持的项目列表'!$C:$E,2,FALSE)</f>
        <v>4401968CJJ</v>
      </c>
      <c r="G2758" s="5">
        <f>IFERROR(VLOOKUP(C2758,'[2]企业经营情况表（市场监管局）'!R$1:S$23,2,FALSE),0)</f>
        <v>0</v>
      </c>
      <c r="H2758" s="5">
        <f>VLOOKUP(C2758,'[1]7、重新确认支持的项目列表'!$C:$E,3,FALSE)</f>
        <v>1608.0802000000001</v>
      </c>
      <c r="I2758" s="13">
        <v>13000</v>
      </c>
      <c r="J2758" s="31">
        <v>10000</v>
      </c>
      <c r="K2758" s="31">
        <v>13000</v>
      </c>
      <c r="L2758" s="23">
        <v>10000</v>
      </c>
    </row>
    <row r="2759" spans="1:12" ht="24">
      <c r="A2759" s="5">
        <v>2755</v>
      </c>
      <c r="B2759" s="5" t="s">
        <v>648</v>
      </c>
      <c r="C2759" s="7" t="s">
        <v>1868</v>
      </c>
      <c r="D2759" s="7" t="s">
        <v>212</v>
      </c>
      <c r="E2759" s="5" t="s">
        <v>611</v>
      </c>
      <c r="F2759" s="5" t="str">
        <f>VLOOKUP(C2759,'[1]7、重新确认支持的项目列表'!$C:$E,2,FALSE)</f>
        <v>4401968CJJ</v>
      </c>
      <c r="G2759" s="5">
        <f>IFERROR(VLOOKUP(C2759,'[2]企业经营情况表（市场监管局）'!R$1:S$23,2,FALSE),0)</f>
        <v>0</v>
      </c>
      <c r="H2759" s="5">
        <f>VLOOKUP(C2759,'[1]7、重新确认支持的项目列表'!$C:$E,3,FALSE)</f>
        <v>1608.0802000000001</v>
      </c>
      <c r="I2759" s="13">
        <v>13000</v>
      </c>
      <c r="J2759" s="31">
        <v>10000</v>
      </c>
      <c r="K2759" s="31">
        <v>13000</v>
      </c>
      <c r="L2759" s="23">
        <v>10000</v>
      </c>
    </row>
    <row r="2760" spans="1:12" ht="24">
      <c r="A2760" s="5">
        <v>2756</v>
      </c>
      <c r="B2760" s="5" t="s">
        <v>609</v>
      </c>
      <c r="C2760" s="7" t="s">
        <v>1868</v>
      </c>
      <c r="D2760" s="7" t="s">
        <v>212</v>
      </c>
      <c r="E2760" s="5" t="s">
        <v>611</v>
      </c>
      <c r="F2760" s="5" t="str">
        <f>VLOOKUP(C2760,'[1]7、重新确认支持的项目列表'!$C:$E,2,FALSE)</f>
        <v>4401968CJJ</v>
      </c>
      <c r="G2760" s="5">
        <f>IFERROR(VLOOKUP(C2760,'[2]企业经营情况表（市场监管局）'!R$1:S$23,2,FALSE),0)</f>
        <v>0</v>
      </c>
      <c r="H2760" s="5">
        <f>VLOOKUP(C2760,'[1]7、重新确认支持的项目列表'!$C:$E,3,FALSE)</f>
        <v>1608.0802000000001</v>
      </c>
      <c r="I2760" s="13">
        <v>13000</v>
      </c>
      <c r="J2760" s="31">
        <v>10000</v>
      </c>
      <c r="K2760" s="31">
        <v>13000</v>
      </c>
      <c r="L2760" s="23">
        <v>10000</v>
      </c>
    </row>
    <row r="2761" spans="1:12" ht="24">
      <c r="A2761" s="5">
        <v>2757</v>
      </c>
      <c r="B2761" s="5" t="s">
        <v>624</v>
      </c>
      <c r="C2761" s="7" t="s">
        <v>1869</v>
      </c>
      <c r="D2761" s="7" t="s">
        <v>212</v>
      </c>
      <c r="E2761" s="5" t="s">
        <v>611</v>
      </c>
      <c r="F2761" s="5" t="str">
        <f>VLOOKUP(C2761,'[1]7、重新确认支持的项目列表'!$C:$E,2,FALSE)</f>
        <v>4401968DBS</v>
      </c>
      <c r="G2761" s="5">
        <f>IFERROR(VLOOKUP(C2761,'[2]企业经营情况表（市场监管局）'!R$1:S$23,2,FALSE),0)</f>
        <v>0</v>
      </c>
      <c r="H2761" s="5">
        <f>VLOOKUP(C2761,'[1]7、重新确认支持的项目列表'!$C:$E,3,FALSE)</f>
        <v>33.073399999999999</v>
      </c>
      <c r="I2761" s="13">
        <v>12800</v>
      </c>
      <c r="J2761" s="31">
        <v>10000</v>
      </c>
      <c r="K2761" s="31">
        <v>12800</v>
      </c>
      <c r="L2761" s="23">
        <v>10000</v>
      </c>
    </row>
    <row r="2762" spans="1:12" ht="24">
      <c r="A2762" s="5">
        <v>2758</v>
      </c>
      <c r="B2762" s="5" t="s">
        <v>649</v>
      </c>
      <c r="C2762" s="7" t="s">
        <v>1869</v>
      </c>
      <c r="D2762" s="7" t="s">
        <v>212</v>
      </c>
      <c r="E2762" s="5" t="s">
        <v>611</v>
      </c>
      <c r="F2762" s="5" t="str">
        <f>VLOOKUP(C2762,'[1]7、重新确认支持的项目列表'!$C:$E,2,FALSE)</f>
        <v>4401968DBS</v>
      </c>
      <c r="G2762" s="5">
        <f>IFERROR(VLOOKUP(C2762,'[2]企业经营情况表（市场监管局）'!R$1:S$23,2,FALSE),0)</f>
        <v>0</v>
      </c>
      <c r="H2762" s="5">
        <f>VLOOKUP(C2762,'[1]7、重新确认支持的项目列表'!$C:$E,3,FALSE)</f>
        <v>33.073399999999999</v>
      </c>
      <c r="I2762" s="13">
        <v>12800</v>
      </c>
      <c r="J2762" s="31">
        <v>10000</v>
      </c>
      <c r="K2762" s="31">
        <v>12800</v>
      </c>
      <c r="L2762" s="23">
        <v>10000</v>
      </c>
    </row>
    <row r="2763" spans="1:12" ht="24">
      <c r="A2763" s="5">
        <v>2759</v>
      </c>
      <c r="B2763" s="5" t="s">
        <v>624</v>
      </c>
      <c r="C2763" s="7" t="s">
        <v>1870</v>
      </c>
      <c r="D2763" s="7" t="s">
        <v>212</v>
      </c>
      <c r="E2763" s="5" t="s">
        <v>611</v>
      </c>
      <c r="F2763" s="5" t="str">
        <f>VLOOKUP(C2763,'[1]7、重新确认支持的项目列表'!$C:$E,2,FALSE)</f>
        <v>4401968ANB</v>
      </c>
      <c r="G2763" s="5">
        <f>IFERROR(VLOOKUP(C2763,'[2]企业经营情况表（市场监管局）'!R$1:S$23,2,FALSE),0)</f>
        <v>0</v>
      </c>
      <c r="H2763" s="5">
        <f>VLOOKUP(C2763,'[1]7、重新确认支持的项目列表'!$C:$E,3,FALSE)</f>
        <v>1608.4090000000001</v>
      </c>
      <c r="I2763" s="13">
        <v>12800</v>
      </c>
      <c r="J2763" s="31">
        <v>10000</v>
      </c>
      <c r="K2763" s="31">
        <v>12800</v>
      </c>
      <c r="L2763" s="23">
        <v>10000</v>
      </c>
    </row>
    <row r="2764" spans="1:12" ht="24">
      <c r="A2764" s="5">
        <v>2760</v>
      </c>
      <c r="B2764" s="5" t="s">
        <v>618</v>
      </c>
      <c r="C2764" s="7" t="s">
        <v>1870</v>
      </c>
      <c r="D2764" s="7" t="s">
        <v>212</v>
      </c>
      <c r="E2764" s="5" t="s">
        <v>611</v>
      </c>
      <c r="F2764" s="5" t="str">
        <f>VLOOKUP(C2764,'[1]7、重新确认支持的项目列表'!$C:$E,2,FALSE)</f>
        <v>4401968ANB</v>
      </c>
      <c r="G2764" s="5">
        <f>IFERROR(VLOOKUP(C2764,'[2]企业经营情况表（市场监管局）'!R$1:S$23,2,FALSE),0)</f>
        <v>0</v>
      </c>
      <c r="H2764" s="5">
        <f>VLOOKUP(C2764,'[1]7、重新确认支持的项目列表'!$C:$E,3,FALSE)</f>
        <v>1608.4090000000001</v>
      </c>
      <c r="I2764" s="13">
        <v>12800</v>
      </c>
      <c r="J2764" s="31">
        <v>10000</v>
      </c>
      <c r="K2764" s="31">
        <v>12800</v>
      </c>
      <c r="L2764" s="23">
        <v>10000</v>
      </c>
    </row>
    <row r="2765" spans="1:12" ht="24">
      <c r="A2765" s="5">
        <v>2761</v>
      </c>
      <c r="B2765" s="5" t="s">
        <v>649</v>
      </c>
      <c r="C2765" s="7" t="s">
        <v>1870</v>
      </c>
      <c r="D2765" s="7" t="s">
        <v>212</v>
      </c>
      <c r="E2765" s="5" t="s">
        <v>611</v>
      </c>
      <c r="F2765" s="5" t="str">
        <f>VLOOKUP(C2765,'[1]7、重新确认支持的项目列表'!$C:$E,2,FALSE)</f>
        <v>4401968ANB</v>
      </c>
      <c r="G2765" s="5">
        <f>IFERROR(VLOOKUP(C2765,'[2]企业经营情况表（市场监管局）'!R$1:S$23,2,FALSE),0)</f>
        <v>0</v>
      </c>
      <c r="H2765" s="5">
        <f>VLOOKUP(C2765,'[1]7、重新确认支持的项目列表'!$C:$E,3,FALSE)</f>
        <v>1608.4090000000001</v>
      </c>
      <c r="I2765" s="13">
        <v>12800</v>
      </c>
      <c r="J2765" s="31">
        <v>10000</v>
      </c>
      <c r="K2765" s="31">
        <v>12800</v>
      </c>
      <c r="L2765" s="23">
        <v>10000</v>
      </c>
    </row>
    <row r="2766" spans="1:12" ht="24">
      <c r="A2766" s="5">
        <v>2762</v>
      </c>
      <c r="B2766" s="5" t="s">
        <v>646</v>
      </c>
      <c r="C2766" s="7" t="s">
        <v>1871</v>
      </c>
      <c r="D2766" s="7" t="s">
        <v>212</v>
      </c>
      <c r="E2766" s="5" t="s">
        <v>611</v>
      </c>
      <c r="F2766" s="5" t="str">
        <f>VLOOKUP(C2766,'[1]7、重新确认支持的项目列表'!$C:$E,2,FALSE)</f>
        <v>4401968BLE</v>
      </c>
      <c r="G2766" s="5">
        <f>IFERROR(VLOOKUP(C2766,'[2]企业经营情况表（市场监管局）'!R$1:S$23,2,FALSE),0)</f>
        <v>0</v>
      </c>
      <c r="H2766" s="5">
        <f>VLOOKUP(C2766,'[1]7、重新确认支持的项目列表'!$C:$E,3,FALSE)</f>
        <v>1.0863</v>
      </c>
      <c r="I2766" s="13">
        <v>21934</v>
      </c>
      <c r="J2766" s="31">
        <v>10000</v>
      </c>
      <c r="K2766" s="31">
        <v>21934</v>
      </c>
      <c r="L2766" s="23">
        <v>10000</v>
      </c>
    </row>
    <row r="2767" spans="1:12" ht="24">
      <c r="A2767" s="5">
        <v>2763</v>
      </c>
      <c r="B2767" s="5" t="s">
        <v>794</v>
      </c>
      <c r="C2767" s="7" t="s">
        <v>1871</v>
      </c>
      <c r="D2767" s="7" t="s">
        <v>212</v>
      </c>
      <c r="E2767" s="5" t="s">
        <v>611</v>
      </c>
      <c r="F2767" s="5" t="str">
        <f>VLOOKUP(C2767,'[1]7、重新确认支持的项目列表'!$C:$E,2,FALSE)</f>
        <v>4401968BLE</v>
      </c>
      <c r="G2767" s="5">
        <f>IFERROR(VLOOKUP(C2767,'[2]企业经营情况表（市场监管局）'!R$1:S$23,2,FALSE),0)</f>
        <v>0</v>
      </c>
      <c r="H2767" s="5">
        <f>VLOOKUP(C2767,'[1]7、重新确认支持的项目列表'!$C:$E,3,FALSE)</f>
        <v>1.0863</v>
      </c>
      <c r="I2767" s="13">
        <v>21933</v>
      </c>
      <c r="J2767" s="31">
        <v>10000</v>
      </c>
      <c r="K2767" s="31">
        <v>21933</v>
      </c>
      <c r="L2767" s="23">
        <v>10000</v>
      </c>
    </row>
    <row r="2768" spans="1:12" ht="24">
      <c r="A2768" s="5">
        <v>2764</v>
      </c>
      <c r="B2768" s="5" t="s">
        <v>646</v>
      </c>
      <c r="C2768" s="7" t="s">
        <v>1872</v>
      </c>
      <c r="D2768" s="7" t="s">
        <v>212</v>
      </c>
      <c r="E2768" s="5" t="s">
        <v>611</v>
      </c>
      <c r="F2768" s="5" t="str">
        <f>VLOOKUP(C2768,'[1]7、重新确认支持的项目列表'!$C:$E,2,FALSE)</f>
        <v>4401968CB7</v>
      </c>
      <c r="G2768" s="5">
        <f>IFERROR(VLOOKUP(C2768,'[2]企业经营情况表（市场监管局）'!R$1:S$23,2,FALSE),0)</f>
        <v>0</v>
      </c>
      <c r="H2768" s="5">
        <f>VLOOKUP(C2768,'[1]7、重新确认支持的项目列表'!$C:$E,3,FALSE)</f>
        <v>6628.3747999999996</v>
      </c>
      <c r="I2768" s="13">
        <v>13000</v>
      </c>
      <c r="J2768" s="31">
        <v>10000</v>
      </c>
      <c r="K2768" s="31">
        <v>13000</v>
      </c>
      <c r="L2768" s="23">
        <v>10000</v>
      </c>
    </row>
    <row r="2769" spans="1:12" ht="24">
      <c r="A2769" s="5">
        <v>2765</v>
      </c>
      <c r="B2769" s="5" t="s">
        <v>648</v>
      </c>
      <c r="C2769" s="7" t="s">
        <v>1872</v>
      </c>
      <c r="D2769" s="7" t="s">
        <v>212</v>
      </c>
      <c r="E2769" s="5" t="s">
        <v>611</v>
      </c>
      <c r="F2769" s="5" t="str">
        <f>VLOOKUP(C2769,'[1]7、重新确认支持的项目列表'!$C:$E,2,FALSE)</f>
        <v>4401968CB7</v>
      </c>
      <c r="G2769" s="5">
        <f>IFERROR(VLOOKUP(C2769,'[2]企业经营情况表（市场监管局）'!R$1:S$23,2,FALSE),0)</f>
        <v>0</v>
      </c>
      <c r="H2769" s="5">
        <f>VLOOKUP(C2769,'[1]7、重新确认支持的项目列表'!$C:$E,3,FALSE)</f>
        <v>6628.3747999999996</v>
      </c>
      <c r="I2769" s="13">
        <v>13000</v>
      </c>
      <c r="J2769" s="31">
        <v>10000</v>
      </c>
      <c r="K2769" s="31">
        <v>13000</v>
      </c>
      <c r="L2769" s="23">
        <v>10000</v>
      </c>
    </row>
    <row r="2770" spans="1:12" ht="24">
      <c r="A2770" s="5">
        <v>2766</v>
      </c>
      <c r="B2770" s="5" t="s">
        <v>609</v>
      </c>
      <c r="C2770" s="7" t="s">
        <v>1872</v>
      </c>
      <c r="D2770" s="7" t="s">
        <v>212</v>
      </c>
      <c r="E2770" s="5" t="s">
        <v>611</v>
      </c>
      <c r="F2770" s="5" t="str">
        <f>VLOOKUP(C2770,'[1]7、重新确认支持的项目列表'!$C:$E,2,FALSE)</f>
        <v>4401968CB7</v>
      </c>
      <c r="G2770" s="5">
        <f>IFERROR(VLOOKUP(C2770,'[2]企业经营情况表（市场监管局）'!R$1:S$23,2,FALSE),0)</f>
        <v>0</v>
      </c>
      <c r="H2770" s="5">
        <f>VLOOKUP(C2770,'[1]7、重新确认支持的项目列表'!$C:$E,3,FALSE)</f>
        <v>6628.3747999999996</v>
      </c>
      <c r="I2770" s="13">
        <v>13000</v>
      </c>
      <c r="J2770" s="31">
        <v>10000</v>
      </c>
      <c r="K2770" s="31">
        <v>13000</v>
      </c>
      <c r="L2770" s="23">
        <v>10000</v>
      </c>
    </row>
    <row r="2771" spans="1:12" ht="24">
      <c r="A2771" s="5">
        <v>2767</v>
      </c>
      <c r="B2771" s="5" t="s">
        <v>646</v>
      </c>
      <c r="C2771" s="7" t="s">
        <v>1873</v>
      </c>
      <c r="D2771" s="7" t="s">
        <v>212</v>
      </c>
      <c r="E2771" s="5" t="s">
        <v>611</v>
      </c>
      <c r="F2771" s="5" t="str">
        <f>VLOOKUP(C2771,'[1]7、重新确认支持的项目列表'!$C:$E,2,FALSE)</f>
        <v>4401968B7G</v>
      </c>
      <c r="G2771" s="5">
        <f>IFERROR(VLOOKUP(C2771,'[2]企业经营情况表（市场监管局）'!R$1:S$23,2,FALSE),0)</f>
        <v>0</v>
      </c>
      <c r="H2771" s="5">
        <f>VLOOKUP(C2771,'[1]7、重新确认支持的项目列表'!$C:$E,3,FALSE)</f>
        <v>0</v>
      </c>
      <c r="I2771" s="13">
        <v>21933</v>
      </c>
      <c r="J2771" s="31">
        <v>10000</v>
      </c>
      <c r="K2771" s="31">
        <v>21933</v>
      </c>
      <c r="L2771" s="23">
        <v>10000</v>
      </c>
    </row>
    <row r="2772" spans="1:12" ht="24">
      <c r="A2772" s="5">
        <v>2768</v>
      </c>
      <c r="B2772" s="5" t="s">
        <v>624</v>
      </c>
      <c r="C2772" s="7" t="s">
        <v>1874</v>
      </c>
      <c r="D2772" s="7" t="s">
        <v>212</v>
      </c>
      <c r="E2772" s="5" t="s">
        <v>611</v>
      </c>
      <c r="F2772" s="5" t="str">
        <f>VLOOKUP(C2772,'[1]7、重新确认支持的项目列表'!$C:$E,2,FALSE)</f>
        <v>4401968A27</v>
      </c>
      <c r="G2772" s="5">
        <f>IFERROR(VLOOKUP(C2772,'[2]企业经营情况表（市场监管局）'!R$1:S$23,2,FALSE),0)</f>
        <v>0</v>
      </c>
      <c r="H2772" s="5">
        <f>VLOOKUP(C2772,'[1]7、重新确认支持的项目列表'!$C:$E,3,FALSE)</f>
        <v>911.04669999999999</v>
      </c>
      <c r="I2772" s="13">
        <v>12800</v>
      </c>
      <c r="J2772" s="31">
        <v>10000</v>
      </c>
      <c r="K2772" s="31">
        <v>12800</v>
      </c>
      <c r="L2772" s="23">
        <v>10000</v>
      </c>
    </row>
    <row r="2773" spans="1:12" ht="24">
      <c r="A2773" s="5">
        <v>2769</v>
      </c>
      <c r="B2773" s="5" t="s">
        <v>613</v>
      </c>
      <c r="C2773" s="7" t="s">
        <v>1874</v>
      </c>
      <c r="D2773" s="7" t="s">
        <v>212</v>
      </c>
      <c r="E2773" s="5" t="s">
        <v>611</v>
      </c>
      <c r="F2773" s="5" t="str">
        <f>VLOOKUP(C2773,'[1]7、重新确认支持的项目列表'!$C:$E,2,FALSE)</f>
        <v>4401968A27</v>
      </c>
      <c r="G2773" s="5">
        <f>IFERROR(VLOOKUP(C2773,'[2]企业经营情况表（市场监管局）'!R$1:S$23,2,FALSE),0)</f>
        <v>0</v>
      </c>
      <c r="H2773" s="5">
        <f>VLOOKUP(C2773,'[1]7、重新确认支持的项目列表'!$C:$E,3,FALSE)</f>
        <v>911.04669999999999</v>
      </c>
      <c r="I2773" s="13">
        <v>12800</v>
      </c>
      <c r="J2773" s="31">
        <v>10000</v>
      </c>
      <c r="K2773" s="31">
        <v>12800</v>
      </c>
      <c r="L2773" s="23">
        <v>10000</v>
      </c>
    </row>
    <row r="2774" spans="1:12" ht="24">
      <c r="A2774" s="5">
        <v>2770</v>
      </c>
      <c r="B2774" s="5" t="s">
        <v>655</v>
      </c>
      <c r="C2774" s="7" t="s">
        <v>1874</v>
      </c>
      <c r="D2774" s="7" t="s">
        <v>212</v>
      </c>
      <c r="E2774" s="5" t="s">
        <v>611</v>
      </c>
      <c r="F2774" s="5" t="str">
        <f>VLOOKUP(C2774,'[1]7、重新确认支持的项目列表'!$C:$E,2,FALSE)</f>
        <v>4401968A27</v>
      </c>
      <c r="G2774" s="5">
        <f>IFERROR(VLOOKUP(C2774,'[2]企业经营情况表（市场监管局）'!R$1:S$23,2,FALSE),0)</f>
        <v>0</v>
      </c>
      <c r="H2774" s="5">
        <f>VLOOKUP(C2774,'[1]7、重新确认支持的项目列表'!$C:$E,3,FALSE)</f>
        <v>911.04669999999999</v>
      </c>
      <c r="I2774" s="13">
        <v>12800</v>
      </c>
      <c r="J2774" s="31">
        <v>10000</v>
      </c>
      <c r="K2774" s="31">
        <v>12800</v>
      </c>
      <c r="L2774" s="23">
        <v>10000</v>
      </c>
    </row>
    <row r="2775" spans="1:12" ht="24">
      <c r="A2775" s="5">
        <v>2771</v>
      </c>
      <c r="B2775" s="5" t="s">
        <v>649</v>
      </c>
      <c r="C2775" s="7" t="s">
        <v>1874</v>
      </c>
      <c r="D2775" s="7" t="s">
        <v>212</v>
      </c>
      <c r="E2775" s="5" t="s">
        <v>611</v>
      </c>
      <c r="F2775" s="5" t="str">
        <f>VLOOKUP(C2775,'[1]7、重新确认支持的项目列表'!$C:$E,2,FALSE)</f>
        <v>4401968A27</v>
      </c>
      <c r="G2775" s="5">
        <f>IFERROR(VLOOKUP(C2775,'[2]企业经营情况表（市场监管局）'!R$1:S$23,2,FALSE),0)</f>
        <v>0</v>
      </c>
      <c r="H2775" s="5">
        <f>VLOOKUP(C2775,'[1]7、重新确认支持的项目列表'!$C:$E,3,FALSE)</f>
        <v>911.04669999999999</v>
      </c>
      <c r="I2775" s="13">
        <v>12800</v>
      </c>
      <c r="J2775" s="31">
        <v>10000</v>
      </c>
      <c r="K2775" s="31">
        <v>12800</v>
      </c>
      <c r="L2775" s="23">
        <v>10000</v>
      </c>
    </row>
    <row r="2776" spans="1:12" ht="24">
      <c r="A2776" s="5">
        <v>2772</v>
      </c>
      <c r="B2776" s="5" t="s">
        <v>648</v>
      </c>
      <c r="C2776" s="7" t="s">
        <v>1875</v>
      </c>
      <c r="D2776" s="7" t="s">
        <v>212</v>
      </c>
      <c r="E2776" s="5" t="s">
        <v>611</v>
      </c>
      <c r="F2776" s="5" t="str">
        <f>VLOOKUP(C2776,'[1]7、重新确认支持的项目列表'!$C:$E,2,FALSE)</f>
        <v>4401960EDY</v>
      </c>
      <c r="G2776" s="5">
        <f>IFERROR(VLOOKUP(C2776,'[2]企业经营情况表（市场监管局）'!R$1:S$23,2,FALSE),0)</f>
        <v>0</v>
      </c>
      <c r="H2776" s="5">
        <f>VLOOKUP(C2776,'[1]7、重新确认支持的项目列表'!$C:$E,3,FALSE)</f>
        <v>402.5446</v>
      </c>
      <c r="I2776" s="13">
        <v>19400</v>
      </c>
      <c r="J2776" s="31">
        <v>10000</v>
      </c>
      <c r="K2776" s="31">
        <v>19400</v>
      </c>
      <c r="L2776" s="23">
        <v>10000</v>
      </c>
    </row>
    <row r="2777" spans="1:12" ht="24">
      <c r="A2777" s="5">
        <v>2773</v>
      </c>
      <c r="B2777" s="5" t="s">
        <v>609</v>
      </c>
      <c r="C2777" s="7" t="s">
        <v>1875</v>
      </c>
      <c r="D2777" s="7" t="s">
        <v>212</v>
      </c>
      <c r="E2777" s="5" t="s">
        <v>611</v>
      </c>
      <c r="F2777" s="5" t="str">
        <f>VLOOKUP(C2777,'[1]7、重新确认支持的项目列表'!$C:$E,2,FALSE)</f>
        <v>4401960EDY</v>
      </c>
      <c r="G2777" s="5">
        <f>IFERROR(VLOOKUP(C2777,'[2]企业经营情况表（市场监管局）'!R$1:S$23,2,FALSE),0)</f>
        <v>0</v>
      </c>
      <c r="H2777" s="5">
        <f>VLOOKUP(C2777,'[1]7、重新确认支持的项目列表'!$C:$E,3,FALSE)</f>
        <v>402.5446</v>
      </c>
      <c r="I2777" s="13">
        <v>19400</v>
      </c>
      <c r="J2777" s="31">
        <v>10000</v>
      </c>
      <c r="K2777" s="31">
        <v>19400</v>
      </c>
      <c r="L2777" s="23">
        <v>10000</v>
      </c>
    </row>
    <row r="2778" spans="1:12" ht="24">
      <c r="A2778" s="5">
        <v>2774</v>
      </c>
      <c r="B2778" s="5" t="s">
        <v>615</v>
      </c>
      <c r="C2778" s="7" t="s">
        <v>1876</v>
      </c>
      <c r="D2778" s="7" t="s">
        <v>212</v>
      </c>
      <c r="E2778" s="5" t="s">
        <v>611</v>
      </c>
      <c r="F2778" s="5" t="str">
        <f>VLOOKUP(C2778,'[1]7、重新确认支持的项目列表'!$C:$E,2,FALSE)</f>
        <v>4401968ANW</v>
      </c>
      <c r="G2778" s="5">
        <f>IFERROR(VLOOKUP(C2778,'[2]企业经营情况表（市场监管局）'!R$1:S$23,2,FALSE),0)</f>
        <v>0</v>
      </c>
      <c r="H2778" s="5">
        <f>VLOOKUP(C2778,'[1]7、重新确认支持的项目列表'!$C:$E,3,FALSE)</f>
        <v>7944.88</v>
      </c>
      <c r="I2778" s="13">
        <v>12800</v>
      </c>
      <c r="J2778" s="31">
        <v>10000</v>
      </c>
      <c r="K2778" s="31">
        <v>12800</v>
      </c>
      <c r="L2778" s="23">
        <v>10000</v>
      </c>
    </row>
    <row r="2779" spans="1:12" ht="24">
      <c r="A2779" s="5">
        <v>2775</v>
      </c>
      <c r="B2779" s="5" t="s">
        <v>670</v>
      </c>
      <c r="C2779" s="7" t="s">
        <v>1877</v>
      </c>
      <c r="D2779" s="7" t="s">
        <v>212</v>
      </c>
      <c r="E2779" s="5" t="s">
        <v>611</v>
      </c>
      <c r="F2779" s="5" t="str">
        <f>VLOOKUP(C2779,'[1]7、重新确认支持的项目列表'!$C:$E,2,FALSE)</f>
        <v>4401968A6Y</v>
      </c>
      <c r="G2779" s="5">
        <f>IFERROR(VLOOKUP(C2779,'[2]企业经营情况表（市场监管局）'!R$1:S$23,2,FALSE),0)</f>
        <v>0</v>
      </c>
      <c r="H2779" s="5">
        <f>VLOOKUP(C2779,'[1]7、重新确认支持的项目列表'!$C:$E,3,FALSE)</f>
        <v>0</v>
      </c>
      <c r="I2779" s="13">
        <v>32800</v>
      </c>
      <c r="J2779" s="31">
        <v>10000</v>
      </c>
      <c r="K2779" s="31">
        <v>29800</v>
      </c>
      <c r="L2779" s="23">
        <v>10000</v>
      </c>
    </row>
    <row r="2780" spans="1:12" ht="24">
      <c r="A2780" s="5">
        <v>2776</v>
      </c>
      <c r="B2780" s="5" t="s">
        <v>624</v>
      </c>
      <c r="C2780" s="7" t="s">
        <v>1878</v>
      </c>
      <c r="D2780" s="7" t="s">
        <v>212</v>
      </c>
      <c r="E2780" s="5" t="s">
        <v>611</v>
      </c>
      <c r="F2780" s="5" t="str">
        <f>VLOOKUP(C2780,'[1]7、重新确认支持的项目列表'!$C:$E,2,FALSE)</f>
        <v>4401968C6H</v>
      </c>
      <c r="G2780" s="5">
        <f>IFERROR(VLOOKUP(C2780,'[2]企业经营情况表（市场监管局）'!R$1:S$23,2,FALSE),0)</f>
        <v>0</v>
      </c>
      <c r="H2780" s="5">
        <f>VLOOKUP(C2780,'[1]7、重新确认支持的项目列表'!$C:$E,3,FALSE)</f>
        <v>507.65109999999999</v>
      </c>
      <c r="I2780" s="13">
        <v>12800</v>
      </c>
      <c r="J2780" s="31">
        <v>10000</v>
      </c>
      <c r="K2780" s="31">
        <v>12800</v>
      </c>
      <c r="L2780" s="23">
        <v>10000</v>
      </c>
    </row>
    <row r="2781" spans="1:12" ht="24">
      <c r="A2781" s="5">
        <v>2777</v>
      </c>
      <c r="B2781" s="5" t="s">
        <v>618</v>
      </c>
      <c r="C2781" s="7" t="s">
        <v>1878</v>
      </c>
      <c r="D2781" s="7" t="s">
        <v>212</v>
      </c>
      <c r="E2781" s="5" t="s">
        <v>611</v>
      </c>
      <c r="F2781" s="5" t="str">
        <f>VLOOKUP(C2781,'[1]7、重新确认支持的项目列表'!$C:$E,2,FALSE)</f>
        <v>4401968C6H</v>
      </c>
      <c r="G2781" s="5">
        <f>IFERROR(VLOOKUP(C2781,'[2]企业经营情况表（市场监管局）'!R$1:S$23,2,FALSE),0)</f>
        <v>0</v>
      </c>
      <c r="H2781" s="5">
        <f>VLOOKUP(C2781,'[1]7、重新确认支持的项目列表'!$C:$E,3,FALSE)</f>
        <v>507.65109999999999</v>
      </c>
      <c r="I2781" s="13">
        <v>12800</v>
      </c>
      <c r="J2781" s="31">
        <v>10000</v>
      </c>
      <c r="K2781" s="31">
        <v>12800</v>
      </c>
      <c r="L2781" s="23">
        <v>10000</v>
      </c>
    </row>
    <row r="2782" spans="1:12" ht="24">
      <c r="A2782" s="5">
        <v>2778</v>
      </c>
      <c r="B2782" s="5" t="s">
        <v>622</v>
      </c>
      <c r="C2782" s="7" t="s">
        <v>1879</v>
      </c>
      <c r="D2782" s="7" t="s">
        <v>212</v>
      </c>
      <c r="E2782" s="5" t="s">
        <v>611</v>
      </c>
      <c r="F2782" s="5" t="str">
        <f>VLOOKUP(C2782,'[1]7、重新确认支持的项目列表'!$C:$E,2,FALSE)</f>
        <v>44019689SY</v>
      </c>
      <c r="G2782" s="5">
        <f>IFERROR(VLOOKUP(C2782,'[2]企业经营情况表（市场监管局）'!R$1:S$23,2,FALSE),0)</f>
        <v>0</v>
      </c>
      <c r="H2782" s="5">
        <f>VLOOKUP(C2782,'[1]7、重新确认支持的项目列表'!$C:$E,3,FALSE)</f>
        <v>2278.9571000000001</v>
      </c>
      <c r="I2782" s="13">
        <v>12800</v>
      </c>
      <c r="J2782" s="31">
        <v>10000</v>
      </c>
      <c r="K2782" s="31">
        <v>12800</v>
      </c>
      <c r="L2782" s="23">
        <v>10000</v>
      </c>
    </row>
    <row r="2783" spans="1:12" ht="24">
      <c r="A2783" s="5">
        <v>2779</v>
      </c>
      <c r="B2783" s="5" t="s">
        <v>624</v>
      </c>
      <c r="C2783" s="7" t="s">
        <v>1879</v>
      </c>
      <c r="D2783" s="7" t="s">
        <v>212</v>
      </c>
      <c r="E2783" s="5" t="s">
        <v>611</v>
      </c>
      <c r="F2783" s="5" t="str">
        <f>VLOOKUP(C2783,'[1]7、重新确认支持的项目列表'!$C:$E,2,FALSE)</f>
        <v>44019689SY</v>
      </c>
      <c r="G2783" s="5">
        <f>IFERROR(VLOOKUP(C2783,'[2]企业经营情况表（市场监管局）'!R$1:S$23,2,FALSE),0)</f>
        <v>0</v>
      </c>
      <c r="H2783" s="5">
        <f>VLOOKUP(C2783,'[1]7、重新确认支持的项目列表'!$C:$E,3,FALSE)</f>
        <v>2278.9571000000001</v>
      </c>
      <c r="I2783" s="13">
        <v>12800</v>
      </c>
      <c r="J2783" s="31">
        <v>10000</v>
      </c>
      <c r="K2783" s="31">
        <v>12800</v>
      </c>
      <c r="L2783" s="23">
        <v>10000</v>
      </c>
    </row>
    <row r="2784" spans="1:12" ht="24">
      <c r="A2784" s="5">
        <v>2780</v>
      </c>
      <c r="B2784" s="5" t="s">
        <v>618</v>
      </c>
      <c r="C2784" s="7" t="s">
        <v>1879</v>
      </c>
      <c r="D2784" s="7" t="s">
        <v>212</v>
      </c>
      <c r="E2784" s="5" t="s">
        <v>611</v>
      </c>
      <c r="F2784" s="5" t="str">
        <f>VLOOKUP(C2784,'[1]7、重新确认支持的项目列表'!$C:$E,2,FALSE)</f>
        <v>44019689SY</v>
      </c>
      <c r="G2784" s="5">
        <f>IFERROR(VLOOKUP(C2784,'[2]企业经营情况表（市场监管局）'!R$1:S$23,2,FALSE),0)</f>
        <v>0</v>
      </c>
      <c r="H2784" s="5">
        <f>VLOOKUP(C2784,'[1]7、重新确认支持的项目列表'!$C:$E,3,FALSE)</f>
        <v>2278.9571000000001</v>
      </c>
      <c r="I2784" s="13">
        <v>12800</v>
      </c>
      <c r="J2784" s="31">
        <v>10000</v>
      </c>
      <c r="K2784" s="31">
        <v>12800</v>
      </c>
      <c r="L2784" s="23">
        <v>10000</v>
      </c>
    </row>
    <row r="2785" spans="1:12" ht="24">
      <c r="A2785" s="5">
        <v>2781</v>
      </c>
      <c r="B2785" s="5" t="s">
        <v>624</v>
      </c>
      <c r="C2785" s="7" t="s">
        <v>1880</v>
      </c>
      <c r="D2785" s="7" t="s">
        <v>212</v>
      </c>
      <c r="E2785" s="5" t="s">
        <v>611</v>
      </c>
      <c r="F2785" s="5" t="str">
        <f>VLOOKUP(C2785,'[1]7、重新确认支持的项目列表'!$C:$E,2,FALSE)</f>
        <v>4401968D46</v>
      </c>
      <c r="G2785" s="5">
        <f>IFERROR(VLOOKUP(C2785,'[2]企业经营情况表（市场监管局）'!R$1:S$23,2,FALSE),0)</f>
        <v>0</v>
      </c>
      <c r="H2785" s="5">
        <f>VLOOKUP(C2785,'[1]7、重新确认支持的项目列表'!$C:$E,3,FALSE)</f>
        <v>0</v>
      </c>
      <c r="I2785" s="13">
        <v>12800</v>
      </c>
      <c r="J2785" s="31">
        <v>10000</v>
      </c>
      <c r="K2785" s="31">
        <v>12800</v>
      </c>
      <c r="L2785" s="23">
        <v>10000</v>
      </c>
    </row>
    <row r="2786" spans="1:12" ht="24">
      <c r="A2786" s="5">
        <v>2782</v>
      </c>
      <c r="B2786" s="5" t="s">
        <v>646</v>
      </c>
      <c r="C2786" s="7" t="s">
        <v>1881</v>
      </c>
      <c r="D2786" s="7" t="s">
        <v>212</v>
      </c>
      <c r="E2786" s="5" t="s">
        <v>611</v>
      </c>
      <c r="F2786" s="5" t="str">
        <f>VLOOKUP(C2786,'[1]7、重新确认支持的项目列表'!$C:$E,2,FALSE)</f>
        <v>4401968C9N</v>
      </c>
      <c r="G2786" s="5">
        <f>IFERROR(VLOOKUP(C2786,'[2]企业经营情况表（市场监管局）'!R$1:S$23,2,FALSE),0)</f>
        <v>0</v>
      </c>
      <c r="H2786" s="5">
        <f>VLOOKUP(C2786,'[1]7、重新确认支持的项目列表'!$C:$E,3,FALSE)</f>
        <v>1136.9583</v>
      </c>
      <c r="I2786" s="13">
        <v>65800</v>
      </c>
      <c r="J2786" s="31">
        <v>10000</v>
      </c>
      <c r="K2786" s="31">
        <v>65800</v>
      </c>
      <c r="L2786" s="23">
        <v>10000</v>
      </c>
    </row>
    <row r="2787" spans="1:12" ht="24">
      <c r="A2787" s="5">
        <v>2783</v>
      </c>
      <c r="B2787" s="5" t="s">
        <v>627</v>
      </c>
      <c r="C2787" s="7" t="s">
        <v>1882</v>
      </c>
      <c r="D2787" s="7" t="s">
        <v>212</v>
      </c>
      <c r="E2787" s="5" t="s">
        <v>611</v>
      </c>
      <c r="F2787" s="5" t="str">
        <f>VLOOKUP(C2787,'[1]7、重新确认支持的项目列表'!$C:$E,2,FALSE)</f>
        <v>4401968BFU</v>
      </c>
      <c r="G2787" s="5">
        <f>IFERROR(VLOOKUP(C2787,'[2]企业经营情况表（市场监管局）'!R$1:S$23,2,FALSE),0)</f>
        <v>0</v>
      </c>
      <c r="H2787" s="5">
        <f>VLOOKUP(C2787,'[1]7、重新确认支持的项目列表'!$C:$E,3,FALSE)</f>
        <v>348.18669999999997</v>
      </c>
      <c r="I2787" s="13">
        <v>12800</v>
      </c>
      <c r="J2787" s="31">
        <v>10000</v>
      </c>
      <c r="K2787" s="31">
        <v>12800</v>
      </c>
      <c r="L2787" s="23">
        <v>10000</v>
      </c>
    </row>
    <row r="2788" spans="1:12" ht="24">
      <c r="A2788" s="5">
        <v>2784</v>
      </c>
      <c r="B2788" s="5" t="s">
        <v>615</v>
      </c>
      <c r="C2788" s="7" t="s">
        <v>1882</v>
      </c>
      <c r="D2788" s="7" t="s">
        <v>212</v>
      </c>
      <c r="E2788" s="5" t="s">
        <v>611</v>
      </c>
      <c r="F2788" s="5" t="str">
        <f>VLOOKUP(C2788,'[1]7、重新确认支持的项目列表'!$C:$E,2,FALSE)</f>
        <v>4401968BFU</v>
      </c>
      <c r="G2788" s="5">
        <f>IFERROR(VLOOKUP(C2788,'[2]企业经营情况表（市场监管局）'!R$1:S$23,2,FALSE),0)</f>
        <v>0</v>
      </c>
      <c r="H2788" s="5">
        <f>VLOOKUP(C2788,'[1]7、重新确认支持的项目列表'!$C:$E,3,FALSE)</f>
        <v>348.18669999999997</v>
      </c>
      <c r="I2788" s="13">
        <v>12800</v>
      </c>
      <c r="J2788" s="31">
        <v>10000</v>
      </c>
      <c r="K2788" s="31">
        <v>12800</v>
      </c>
      <c r="L2788" s="23">
        <v>10000</v>
      </c>
    </row>
    <row r="2789" spans="1:12" ht="24">
      <c r="A2789" s="5">
        <v>2785</v>
      </c>
      <c r="B2789" s="5" t="s">
        <v>665</v>
      </c>
      <c r="C2789" s="7" t="s">
        <v>1882</v>
      </c>
      <c r="D2789" s="7" t="s">
        <v>212</v>
      </c>
      <c r="E2789" s="5" t="s">
        <v>611</v>
      </c>
      <c r="F2789" s="5" t="str">
        <f>VLOOKUP(C2789,'[1]7、重新确认支持的项目列表'!$C:$E,2,FALSE)</f>
        <v>4401968BFU</v>
      </c>
      <c r="G2789" s="5">
        <f>IFERROR(VLOOKUP(C2789,'[2]企业经营情况表（市场监管局）'!R$1:S$23,2,FALSE),0)</f>
        <v>0</v>
      </c>
      <c r="H2789" s="5">
        <f>VLOOKUP(C2789,'[1]7、重新确认支持的项目列表'!$C:$E,3,FALSE)</f>
        <v>348.18669999999997</v>
      </c>
      <c r="I2789" s="13">
        <v>12800</v>
      </c>
      <c r="J2789" s="31">
        <v>10000</v>
      </c>
      <c r="K2789" s="31">
        <v>12800</v>
      </c>
      <c r="L2789" s="23">
        <v>10000</v>
      </c>
    </row>
    <row r="2790" spans="1:12" ht="24">
      <c r="A2790" s="5">
        <v>2786</v>
      </c>
      <c r="B2790" s="5" t="s">
        <v>734</v>
      </c>
      <c r="C2790" s="7" t="s">
        <v>237</v>
      </c>
      <c r="D2790" s="7" t="s">
        <v>212</v>
      </c>
      <c r="E2790" s="5" t="s">
        <v>611</v>
      </c>
      <c r="F2790" s="5" t="str">
        <f>VLOOKUP(C2790,'[1]7、重新确认支持的项目列表'!$C:$E,2,FALSE)</f>
        <v>4401968A4Y</v>
      </c>
      <c r="G2790" s="5">
        <f>IFERROR(VLOOKUP(C2790,'[2]企业经营情况表（市场监管局）'!R$1:S$23,2,FALSE),0)</f>
        <v>0</v>
      </c>
      <c r="H2790" s="5">
        <f>VLOOKUP(C2790,'[1]7、重新确认支持的项目列表'!$C:$E,3,FALSE)</f>
        <v>1167.4306999999999</v>
      </c>
      <c r="I2790" s="13">
        <v>35000</v>
      </c>
      <c r="J2790" s="31">
        <v>10000</v>
      </c>
      <c r="K2790" s="31">
        <v>35000</v>
      </c>
      <c r="L2790" s="23">
        <v>10000</v>
      </c>
    </row>
    <row r="2791" spans="1:12" ht="24">
      <c r="A2791" s="5">
        <v>2787</v>
      </c>
      <c r="B2791" s="5" t="s">
        <v>629</v>
      </c>
      <c r="C2791" s="7" t="s">
        <v>1883</v>
      </c>
      <c r="D2791" s="7" t="s">
        <v>212</v>
      </c>
      <c r="E2791" s="5" t="s">
        <v>611</v>
      </c>
      <c r="F2791" s="5" t="str">
        <f>VLOOKUP(C2791,'[1]7、重新确认支持的项目列表'!$C:$E,2,FALSE)</f>
        <v>4401968ASJ</v>
      </c>
      <c r="G2791" s="5">
        <f>IFERROR(VLOOKUP(C2791,'[2]企业经营情况表（市场监管局）'!R$1:S$23,2,FALSE),0)</f>
        <v>0</v>
      </c>
      <c r="H2791" s="5">
        <f>VLOOKUP(C2791,'[1]7、重新确认支持的项目列表'!$C:$E,3,FALSE)</f>
        <v>707.02610000000004</v>
      </c>
      <c r="I2791" s="13">
        <v>13800</v>
      </c>
      <c r="J2791" s="31">
        <v>10000</v>
      </c>
      <c r="K2791" s="31">
        <v>13800</v>
      </c>
      <c r="L2791" s="23">
        <v>10000</v>
      </c>
    </row>
    <row r="2792" spans="1:12" ht="24">
      <c r="A2792" s="5">
        <v>2788</v>
      </c>
      <c r="B2792" s="5" t="s">
        <v>624</v>
      </c>
      <c r="C2792" s="7" t="s">
        <v>1884</v>
      </c>
      <c r="D2792" s="7" t="s">
        <v>212</v>
      </c>
      <c r="E2792" s="5" t="s">
        <v>611</v>
      </c>
      <c r="F2792" s="5" t="str">
        <f>VLOOKUP(C2792,'[1]7、重新确认支持的项目列表'!$C:$E,2,FALSE)</f>
        <v>44019689DJ</v>
      </c>
      <c r="G2792" s="5">
        <f>IFERROR(VLOOKUP(C2792,'[2]企业经营情况表（市场监管局）'!R$1:S$23,2,FALSE),0)</f>
        <v>0</v>
      </c>
      <c r="H2792" s="5">
        <f>VLOOKUP(C2792,'[1]7、重新确认支持的项目列表'!$C:$E,3,FALSE)</f>
        <v>1618.1715999999999</v>
      </c>
      <c r="I2792" s="13">
        <v>12800</v>
      </c>
      <c r="J2792" s="31">
        <v>10000</v>
      </c>
      <c r="K2792" s="31">
        <v>12800</v>
      </c>
      <c r="L2792" s="23">
        <v>10000</v>
      </c>
    </row>
    <row r="2793" spans="1:12" ht="24">
      <c r="A2793" s="5">
        <v>2789</v>
      </c>
      <c r="B2793" s="5" t="s">
        <v>618</v>
      </c>
      <c r="C2793" s="7" t="s">
        <v>1884</v>
      </c>
      <c r="D2793" s="7" t="s">
        <v>212</v>
      </c>
      <c r="E2793" s="5" t="s">
        <v>611</v>
      </c>
      <c r="F2793" s="5" t="str">
        <f>VLOOKUP(C2793,'[1]7、重新确认支持的项目列表'!$C:$E,2,FALSE)</f>
        <v>44019689DJ</v>
      </c>
      <c r="G2793" s="5">
        <f>IFERROR(VLOOKUP(C2793,'[2]企业经营情况表（市场监管局）'!R$1:S$23,2,FALSE),0)</f>
        <v>0</v>
      </c>
      <c r="H2793" s="5">
        <f>VLOOKUP(C2793,'[1]7、重新确认支持的项目列表'!$C:$E,3,FALSE)</f>
        <v>1618.1715999999999</v>
      </c>
      <c r="I2793" s="13">
        <v>12800</v>
      </c>
      <c r="J2793" s="31">
        <v>10000</v>
      </c>
      <c r="K2793" s="31">
        <v>12800</v>
      </c>
      <c r="L2793" s="23">
        <v>10000</v>
      </c>
    </row>
    <row r="2794" spans="1:12" ht="24">
      <c r="A2794" s="5">
        <v>2790</v>
      </c>
      <c r="B2794" s="5" t="s">
        <v>649</v>
      </c>
      <c r="C2794" s="7" t="s">
        <v>1884</v>
      </c>
      <c r="D2794" s="7" t="s">
        <v>212</v>
      </c>
      <c r="E2794" s="5" t="s">
        <v>611</v>
      </c>
      <c r="F2794" s="5" t="str">
        <f>VLOOKUP(C2794,'[1]7、重新确认支持的项目列表'!$C:$E,2,FALSE)</f>
        <v>44019689DJ</v>
      </c>
      <c r="G2794" s="5">
        <f>IFERROR(VLOOKUP(C2794,'[2]企业经营情况表（市场监管局）'!R$1:S$23,2,FALSE),0)</f>
        <v>0</v>
      </c>
      <c r="H2794" s="5">
        <f>VLOOKUP(C2794,'[1]7、重新确认支持的项目列表'!$C:$E,3,FALSE)</f>
        <v>1618.1715999999999</v>
      </c>
      <c r="I2794" s="13">
        <v>12800</v>
      </c>
      <c r="J2794" s="31">
        <v>10000</v>
      </c>
      <c r="K2794" s="31">
        <v>12800</v>
      </c>
      <c r="L2794" s="23">
        <v>10000</v>
      </c>
    </row>
    <row r="2795" spans="1:12" ht="24">
      <c r="A2795" s="5">
        <v>2791</v>
      </c>
      <c r="B2795" s="5" t="s">
        <v>615</v>
      </c>
      <c r="C2795" s="7" t="s">
        <v>1885</v>
      </c>
      <c r="D2795" s="7" t="s">
        <v>212</v>
      </c>
      <c r="E2795" s="5" t="s">
        <v>611</v>
      </c>
      <c r="F2795" s="5" t="str">
        <f>VLOOKUP(C2795,'[1]7、重新确认支持的项目列表'!$C:$E,2,FALSE)</f>
        <v>4401968CUP</v>
      </c>
      <c r="G2795" s="5">
        <f>IFERROR(VLOOKUP(C2795,'[2]企业经营情况表（市场监管局）'!R$1:S$23,2,FALSE),0)</f>
        <v>0</v>
      </c>
      <c r="H2795" s="5">
        <f>VLOOKUP(C2795,'[1]7、重新确认支持的项目列表'!$C:$E,3,FALSE)</f>
        <v>0</v>
      </c>
      <c r="I2795" s="13">
        <v>12800</v>
      </c>
      <c r="J2795" s="31">
        <v>10000</v>
      </c>
      <c r="K2795" s="31">
        <v>12800</v>
      </c>
      <c r="L2795" s="23">
        <v>10000</v>
      </c>
    </row>
    <row r="2796" spans="1:12" ht="24">
      <c r="A2796" s="5">
        <v>2792</v>
      </c>
      <c r="B2796" s="5" t="s">
        <v>624</v>
      </c>
      <c r="C2796" s="7" t="s">
        <v>1886</v>
      </c>
      <c r="D2796" s="7" t="s">
        <v>212</v>
      </c>
      <c r="E2796" s="5" t="s">
        <v>611</v>
      </c>
      <c r="F2796" s="5" t="str">
        <f>VLOOKUP(C2796,'[1]7、重新确认支持的项目列表'!$C:$E,2,FALSE)</f>
        <v>4401963CKV</v>
      </c>
      <c r="G2796" s="5">
        <f>IFERROR(VLOOKUP(C2796,'[2]企业经营情况表（市场监管局）'!R$1:S$23,2,FALSE),0)</f>
        <v>0</v>
      </c>
      <c r="H2796" s="5">
        <f>VLOOKUP(C2796,'[1]7、重新确认支持的项目列表'!$C:$E,3,FALSE)</f>
        <v>81.61</v>
      </c>
      <c r="I2796" s="13">
        <v>12800</v>
      </c>
      <c r="J2796" s="31">
        <v>10000</v>
      </c>
      <c r="K2796" s="31">
        <v>12800</v>
      </c>
      <c r="L2796" s="23">
        <v>10000</v>
      </c>
    </row>
    <row r="2797" spans="1:12" ht="24">
      <c r="A2797" s="5">
        <v>2793</v>
      </c>
      <c r="B2797" s="5" t="s">
        <v>618</v>
      </c>
      <c r="C2797" s="7" t="s">
        <v>1886</v>
      </c>
      <c r="D2797" s="7" t="s">
        <v>212</v>
      </c>
      <c r="E2797" s="5" t="s">
        <v>611</v>
      </c>
      <c r="F2797" s="5" t="str">
        <f>VLOOKUP(C2797,'[1]7、重新确认支持的项目列表'!$C:$E,2,FALSE)</f>
        <v>4401963CKV</v>
      </c>
      <c r="G2797" s="5">
        <f>IFERROR(VLOOKUP(C2797,'[2]企业经营情况表（市场监管局）'!R$1:S$23,2,FALSE),0)</f>
        <v>0</v>
      </c>
      <c r="H2797" s="5">
        <f>VLOOKUP(C2797,'[1]7、重新确认支持的项目列表'!$C:$E,3,FALSE)</f>
        <v>81.61</v>
      </c>
      <c r="I2797" s="13">
        <v>12800</v>
      </c>
      <c r="J2797" s="31">
        <v>10000</v>
      </c>
      <c r="K2797" s="31">
        <v>12800</v>
      </c>
      <c r="L2797" s="23">
        <v>10000</v>
      </c>
    </row>
    <row r="2798" spans="1:12" ht="24">
      <c r="A2798" s="5">
        <v>2794</v>
      </c>
      <c r="B2798" s="32" t="s">
        <v>627</v>
      </c>
      <c r="C2798" s="7" t="s">
        <v>1887</v>
      </c>
      <c r="D2798" s="7" t="s">
        <v>212</v>
      </c>
      <c r="E2798" s="5" t="s">
        <v>611</v>
      </c>
      <c r="F2798" s="5" t="str">
        <f>VLOOKUP(C2798,'[1]7、重新确认支持的项目列表'!$C:$E,2,FALSE)</f>
        <v>4401968AG6</v>
      </c>
      <c r="G2798" s="5">
        <f>IFERROR(VLOOKUP(C2798,'[2]企业经营情况表（市场监管局）'!R$1:S$23,2,FALSE),0)</f>
        <v>0</v>
      </c>
      <c r="H2798" s="5">
        <f>VLOOKUP(C2798,'[1]7、重新确认支持的项目列表'!$C:$E,3,FALSE)</f>
        <v>452.94349999999997</v>
      </c>
      <c r="I2798" s="13">
        <v>12800</v>
      </c>
      <c r="J2798" s="31">
        <v>10000</v>
      </c>
      <c r="K2798" s="31">
        <v>12800</v>
      </c>
      <c r="L2798" s="23">
        <v>10000</v>
      </c>
    </row>
    <row r="2799" spans="1:12" ht="24">
      <c r="A2799" s="5">
        <v>2795</v>
      </c>
      <c r="B2799" s="32" t="s">
        <v>615</v>
      </c>
      <c r="C2799" s="7" t="s">
        <v>1887</v>
      </c>
      <c r="D2799" s="7" t="s">
        <v>212</v>
      </c>
      <c r="E2799" s="5" t="s">
        <v>611</v>
      </c>
      <c r="F2799" s="5" t="str">
        <f>VLOOKUP(C2799,'[1]7、重新确认支持的项目列表'!$C:$E,2,FALSE)</f>
        <v>4401968AG6</v>
      </c>
      <c r="G2799" s="5">
        <f>IFERROR(VLOOKUP(C2799,'[2]企业经营情况表（市场监管局）'!R$1:S$23,2,FALSE),0)</f>
        <v>0</v>
      </c>
      <c r="H2799" s="5">
        <f>VLOOKUP(C2799,'[1]7、重新确认支持的项目列表'!$C:$E,3,FALSE)</f>
        <v>452.94349999999997</v>
      </c>
      <c r="I2799" s="13">
        <v>12800</v>
      </c>
      <c r="J2799" s="31">
        <v>10000</v>
      </c>
      <c r="K2799" s="31">
        <v>12800</v>
      </c>
      <c r="L2799" s="23">
        <v>10000</v>
      </c>
    </row>
    <row r="2800" spans="1:12" ht="24">
      <c r="A2800" s="5">
        <v>2796</v>
      </c>
      <c r="B2800" s="32" t="s">
        <v>617</v>
      </c>
      <c r="C2800" s="7" t="s">
        <v>1887</v>
      </c>
      <c r="D2800" s="7" t="s">
        <v>212</v>
      </c>
      <c r="E2800" s="5" t="s">
        <v>611</v>
      </c>
      <c r="F2800" s="5" t="str">
        <f>VLOOKUP(C2800,'[1]7、重新确认支持的项目列表'!$C:$E,2,FALSE)</f>
        <v>4401968AG6</v>
      </c>
      <c r="G2800" s="5">
        <f>IFERROR(VLOOKUP(C2800,'[2]企业经营情况表（市场监管局）'!R$1:S$23,2,FALSE),0)</f>
        <v>0</v>
      </c>
      <c r="H2800" s="5">
        <f>VLOOKUP(C2800,'[1]7、重新确认支持的项目列表'!$C:$E,3,FALSE)</f>
        <v>452.94349999999997</v>
      </c>
      <c r="I2800" s="13">
        <v>12800</v>
      </c>
      <c r="J2800" s="31">
        <v>10000</v>
      </c>
      <c r="K2800" s="31">
        <v>12800</v>
      </c>
      <c r="L2800" s="23">
        <v>10000</v>
      </c>
    </row>
    <row r="2801" spans="1:12" ht="24">
      <c r="A2801" s="5">
        <v>2797</v>
      </c>
      <c r="B2801" s="5" t="s">
        <v>615</v>
      </c>
      <c r="C2801" s="7" t="s">
        <v>1888</v>
      </c>
      <c r="D2801" s="7" t="s">
        <v>212</v>
      </c>
      <c r="E2801" s="5" t="s">
        <v>611</v>
      </c>
      <c r="F2801" s="5" t="str">
        <f>VLOOKUP(C2801,'[1]7、重新确认支持的项目列表'!$C:$E,2,FALSE)</f>
        <v>4401963LS1</v>
      </c>
      <c r="G2801" s="5">
        <f>IFERROR(VLOOKUP(C2801,'[2]企业经营情况表（市场监管局）'!R$1:S$23,2,FALSE),0)</f>
        <v>0</v>
      </c>
      <c r="H2801" s="5">
        <f>VLOOKUP(C2801,'[1]7、重新确认支持的项目列表'!$C:$E,3,FALSE)</f>
        <v>0</v>
      </c>
      <c r="I2801" s="13">
        <v>12800</v>
      </c>
      <c r="J2801" s="31">
        <v>10000</v>
      </c>
      <c r="K2801" s="31">
        <v>12800</v>
      </c>
      <c r="L2801" s="23">
        <v>10000</v>
      </c>
    </row>
    <row r="2802" spans="1:12" ht="24">
      <c r="A2802" s="5">
        <v>2798</v>
      </c>
      <c r="B2802" s="5" t="s">
        <v>627</v>
      </c>
      <c r="C2802" s="7" t="s">
        <v>1889</v>
      </c>
      <c r="D2802" s="7" t="s">
        <v>212</v>
      </c>
      <c r="E2802" s="5" t="s">
        <v>611</v>
      </c>
      <c r="F2802" s="5" t="str">
        <f>VLOOKUP(C2802,'[1]7、重新确认支持的项目列表'!$C:$E,2,FALSE)</f>
        <v>4401968A1G</v>
      </c>
      <c r="G2802" s="5">
        <f>IFERROR(VLOOKUP(C2802,'[2]企业经营情况表（市场监管局）'!R$1:S$23,2,FALSE),0)</f>
        <v>0</v>
      </c>
      <c r="H2802" s="5">
        <f>VLOOKUP(C2802,'[1]7、重新确认支持的项目列表'!$C:$E,3,FALSE)</f>
        <v>0</v>
      </c>
      <c r="I2802" s="13">
        <v>12800</v>
      </c>
      <c r="J2802" s="31">
        <v>10000</v>
      </c>
      <c r="K2802" s="31">
        <v>12800</v>
      </c>
      <c r="L2802" s="23">
        <v>10000</v>
      </c>
    </row>
    <row r="2803" spans="1:12" ht="24">
      <c r="A2803" s="5">
        <v>2799</v>
      </c>
      <c r="B2803" s="5" t="s">
        <v>624</v>
      </c>
      <c r="C2803" s="7" t="s">
        <v>1890</v>
      </c>
      <c r="D2803" s="7" t="s">
        <v>212</v>
      </c>
      <c r="E2803" s="5" t="s">
        <v>611</v>
      </c>
      <c r="F2803" s="5" t="str">
        <f>VLOOKUP(C2803,'[1]7、重新确认支持的项目列表'!$C:$E,2,FALSE)</f>
        <v>4401963JDW</v>
      </c>
      <c r="G2803" s="5">
        <f>IFERROR(VLOOKUP(C2803,'[2]企业经营情况表（市场监管局）'!R$1:S$23,2,FALSE),0)</f>
        <v>0</v>
      </c>
      <c r="H2803" s="5">
        <f>VLOOKUP(C2803,'[1]7、重新确认支持的项目列表'!$C:$E,3,FALSE)</f>
        <v>274.54820000000001</v>
      </c>
      <c r="I2803" s="13">
        <v>12800</v>
      </c>
      <c r="J2803" s="31">
        <v>10000</v>
      </c>
      <c r="K2803" s="31">
        <v>12800</v>
      </c>
      <c r="L2803" s="23">
        <v>10000</v>
      </c>
    </row>
    <row r="2804" spans="1:12" ht="24">
      <c r="A2804" s="5">
        <v>2800</v>
      </c>
      <c r="B2804" s="5" t="s">
        <v>613</v>
      </c>
      <c r="C2804" s="7" t="s">
        <v>1890</v>
      </c>
      <c r="D2804" s="7" t="s">
        <v>212</v>
      </c>
      <c r="E2804" s="5" t="s">
        <v>611</v>
      </c>
      <c r="F2804" s="5" t="str">
        <f>VLOOKUP(C2804,'[1]7、重新确认支持的项目列表'!$C:$E,2,FALSE)</f>
        <v>4401963JDW</v>
      </c>
      <c r="G2804" s="5">
        <f>IFERROR(VLOOKUP(C2804,'[2]企业经营情况表（市场监管局）'!R$1:S$23,2,FALSE),0)</f>
        <v>0</v>
      </c>
      <c r="H2804" s="5">
        <f>VLOOKUP(C2804,'[1]7、重新确认支持的项目列表'!$C:$E,3,FALSE)</f>
        <v>274.54820000000001</v>
      </c>
      <c r="I2804" s="13">
        <v>12800</v>
      </c>
      <c r="J2804" s="31">
        <v>10000</v>
      </c>
      <c r="K2804" s="31">
        <v>12800</v>
      </c>
      <c r="L2804" s="23">
        <v>10000</v>
      </c>
    </row>
    <row r="2805" spans="1:12" ht="24">
      <c r="A2805" s="5">
        <v>2801</v>
      </c>
      <c r="B2805" s="5" t="s">
        <v>649</v>
      </c>
      <c r="C2805" s="7" t="s">
        <v>1890</v>
      </c>
      <c r="D2805" s="7" t="s">
        <v>212</v>
      </c>
      <c r="E2805" s="5" t="s">
        <v>611</v>
      </c>
      <c r="F2805" s="5" t="str">
        <f>VLOOKUP(C2805,'[1]7、重新确认支持的项目列表'!$C:$E,2,FALSE)</f>
        <v>4401963JDW</v>
      </c>
      <c r="G2805" s="5">
        <f>IFERROR(VLOOKUP(C2805,'[2]企业经营情况表（市场监管局）'!R$1:S$23,2,FALSE),0)</f>
        <v>0</v>
      </c>
      <c r="H2805" s="5">
        <f>VLOOKUP(C2805,'[1]7、重新确认支持的项目列表'!$C:$E,3,FALSE)</f>
        <v>274.54820000000001</v>
      </c>
      <c r="I2805" s="13">
        <v>12800</v>
      </c>
      <c r="J2805" s="31">
        <v>10000</v>
      </c>
      <c r="K2805" s="31">
        <v>12800</v>
      </c>
      <c r="L2805" s="23">
        <v>10000</v>
      </c>
    </row>
    <row r="2806" spans="1:12" ht="24">
      <c r="A2806" s="5">
        <v>2802</v>
      </c>
      <c r="B2806" s="5" t="s">
        <v>648</v>
      </c>
      <c r="C2806" s="7" t="s">
        <v>483</v>
      </c>
      <c r="D2806" s="7" t="s">
        <v>212</v>
      </c>
      <c r="E2806" s="5" t="s">
        <v>611</v>
      </c>
      <c r="F2806" s="5" t="str">
        <f>VLOOKUP(C2806,'[1]7、重新确认支持的项目列表'!$C:$E,2,FALSE)</f>
        <v>4401968BCZ</v>
      </c>
      <c r="G2806" s="5">
        <f>IFERROR(VLOOKUP(C2806,'[2]企业经营情况表（市场监管局）'!R$1:S$23,2,FALSE),0)</f>
        <v>0</v>
      </c>
      <c r="H2806" s="5">
        <v>873512.4</v>
      </c>
      <c r="I2806" s="13">
        <v>12933</v>
      </c>
      <c r="J2806" s="31">
        <v>10000</v>
      </c>
      <c r="K2806" s="31">
        <v>12933</v>
      </c>
      <c r="L2806" s="23">
        <v>10000</v>
      </c>
    </row>
    <row r="2807" spans="1:12" ht="24">
      <c r="A2807" s="5">
        <v>2803</v>
      </c>
      <c r="B2807" s="5" t="s">
        <v>648</v>
      </c>
      <c r="C2807" s="7" t="s">
        <v>1891</v>
      </c>
      <c r="D2807" s="7" t="s">
        <v>212</v>
      </c>
      <c r="E2807" s="5" t="s">
        <v>611</v>
      </c>
      <c r="F2807" s="5" t="str">
        <f>VLOOKUP(C2807,'[1]7、重新确认支持的项目列表'!$C:$E,2,FALSE)</f>
        <v>4401968DL7</v>
      </c>
      <c r="G2807" s="5">
        <f>IFERROR(VLOOKUP(C2807,'[2]企业经营情况表（市场监管局）'!R$1:S$23,2,FALSE),0)</f>
        <v>0</v>
      </c>
      <c r="H2807" s="5">
        <f>VLOOKUP(C2807,'[1]7、重新确认支持的项目列表'!$C:$E,3,FALSE)</f>
        <v>0</v>
      </c>
      <c r="I2807" s="13">
        <v>21933</v>
      </c>
      <c r="J2807" s="31">
        <v>10000</v>
      </c>
      <c r="K2807" s="31">
        <v>21933</v>
      </c>
      <c r="L2807" s="23">
        <v>10000</v>
      </c>
    </row>
    <row r="2808" spans="1:12" ht="24">
      <c r="A2808" s="5">
        <v>2804</v>
      </c>
      <c r="B2808" s="5" t="s">
        <v>665</v>
      </c>
      <c r="C2808" s="7" t="s">
        <v>1892</v>
      </c>
      <c r="D2808" s="7" t="s">
        <v>212</v>
      </c>
      <c r="E2808" s="5" t="s">
        <v>611</v>
      </c>
      <c r="F2808" s="5" t="str">
        <f>VLOOKUP(C2808,'[1]7、重新确认支持的项目列表'!$C:$E,2,FALSE)</f>
        <v>4401963DAJ</v>
      </c>
      <c r="G2808" s="5">
        <f>IFERROR(VLOOKUP(C2808,'[2]企业经营情况表（市场监管局）'!R$1:S$23,2,FALSE),0)</f>
        <v>0</v>
      </c>
      <c r="H2808" s="5">
        <f>VLOOKUP(C2808,'[1]7、重新确认支持的项目列表'!$C:$E,3,FALSE)</f>
        <v>12.4673</v>
      </c>
      <c r="I2808" s="13">
        <v>12800</v>
      </c>
      <c r="J2808" s="31">
        <v>10000</v>
      </c>
      <c r="K2808" s="31">
        <v>12800</v>
      </c>
      <c r="L2808" s="23">
        <v>10000</v>
      </c>
    </row>
    <row r="2809" spans="1:12" ht="24">
      <c r="A2809" s="5">
        <v>2805</v>
      </c>
      <c r="B2809" s="5" t="s">
        <v>624</v>
      </c>
      <c r="C2809" s="7" t="s">
        <v>1892</v>
      </c>
      <c r="D2809" s="7" t="s">
        <v>212</v>
      </c>
      <c r="E2809" s="5" t="s">
        <v>611</v>
      </c>
      <c r="F2809" s="5" t="str">
        <f>VLOOKUP(C2809,'[1]7、重新确认支持的项目列表'!$C:$E,2,FALSE)</f>
        <v>4401963DAJ</v>
      </c>
      <c r="G2809" s="5">
        <f>IFERROR(VLOOKUP(C2809,'[2]企业经营情况表（市场监管局）'!R$1:S$23,2,FALSE),0)</f>
        <v>0</v>
      </c>
      <c r="H2809" s="5">
        <f>VLOOKUP(C2809,'[1]7、重新确认支持的项目列表'!$C:$E,3,FALSE)</f>
        <v>12.4673</v>
      </c>
      <c r="I2809" s="13">
        <v>12800</v>
      </c>
      <c r="J2809" s="31">
        <v>10000</v>
      </c>
      <c r="K2809" s="31">
        <v>12800</v>
      </c>
      <c r="L2809" s="23">
        <v>10000</v>
      </c>
    </row>
    <row r="2810" spans="1:12" ht="24">
      <c r="A2810" s="5">
        <v>2806</v>
      </c>
      <c r="B2810" s="5" t="s">
        <v>624</v>
      </c>
      <c r="C2810" s="7" t="s">
        <v>1893</v>
      </c>
      <c r="D2810" s="7" t="s">
        <v>212</v>
      </c>
      <c r="E2810" s="5" t="s">
        <v>611</v>
      </c>
      <c r="F2810" s="5" t="str">
        <f>VLOOKUP(C2810,'[1]7、重新确认支持的项目列表'!$C:$E,2,FALSE)</f>
        <v>4401968CQY</v>
      </c>
      <c r="G2810" s="5">
        <f>IFERROR(VLOOKUP(C2810,'[2]企业经营情况表（市场监管局）'!R$1:S$23,2,FALSE),0)</f>
        <v>0</v>
      </c>
      <c r="H2810" s="5">
        <f>VLOOKUP(C2810,'[1]7、重新确认支持的项目列表'!$C:$E,3,FALSE)</f>
        <v>9.3378999999999994</v>
      </c>
      <c r="I2810" s="13">
        <v>12800</v>
      </c>
      <c r="J2810" s="31">
        <v>10000</v>
      </c>
      <c r="K2810" s="31">
        <v>12800</v>
      </c>
      <c r="L2810" s="23">
        <v>10000</v>
      </c>
    </row>
    <row r="2811" spans="1:12" ht="24">
      <c r="A2811" s="5">
        <v>2807</v>
      </c>
      <c r="B2811" s="5" t="s">
        <v>618</v>
      </c>
      <c r="C2811" s="7" t="s">
        <v>1893</v>
      </c>
      <c r="D2811" s="7" t="s">
        <v>212</v>
      </c>
      <c r="E2811" s="5" t="s">
        <v>611</v>
      </c>
      <c r="F2811" s="5" t="str">
        <f>VLOOKUP(C2811,'[1]7、重新确认支持的项目列表'!$C:$E,2,FALSE)</f>
        <v>4401968CQY</v>
      </c>
      <c r="G2811" s="5">
        <f>IFERROR(VLOOKUP(C2811,'[2]企业经营情况表（市场监管局）'!R$1:S$23,2,FALSE),0)</f>
        <v>0</v>
      </c>
      <c r="H2811" s="5">
        <f>VLOOKUP(C2811,'[1]7、重新确认支持的项目列表'!$C:$E,3,FALSE)</f>
        <v>9.3378999999999994</v>
      </c>
      <c r="I2811" s="13">
        <v>12800</v>
      </c>
      <c r="J2811" s="31">
        <v>10000</v>
      </c>
      <c r="K2811" s="31">
        <v>12800</v>
      </c>
      <c r="L2811" s="23">
        <v>10000</v>
      </c>
    </row>
    <row r="2812" spans="1:12" ht="24">
      <c r="A2812" s="5">
        <v>2808</v>
      </c>
      <c r="B2812" s="5" t="s">
        <v>612</v>
      </c>
      <c r="C2812" s="7" t="s">
        <v>1894</v>
      </c>
      <c r="D2812" s="7" t="s">
        <v>212</v>
      </c>
      <c r="E2812" s="5" t="s">
        <v>611</v>
      </c>
      <c r="F2812" s="5" t="str">
        <f>VLOOKUP(C2812,'[1]7、重新确认支持的项目列表'!$C:$E,2,FALSE)</f>
        <v>44019689NJ</v>
      </c>
      <c r="G2812" s="5">
        <f>IFERROR(VLOOKUP(C2812,'[2]企业经营情况表（市场监管局）'!R$1:S$23,2,FALSE),0)</f>
        <v>0</v>
      </c>
      <c r="H2812" s="5">
        <f>VLOOKUP(C2812,'[1]7、重新确认支持的项目列表'!$C:$E,3,FALSE)</f>
        <v>3262.4821000000002</v>
      </c>
      <c r="I2812" s="13">
        <v>38800</v>
      </c>
      <c r="J2812" s="31">
        <v>10000</v>
      </c>
      <c r="K2812" s="31">
        <v>38800</v>
      </c>
      <c r="L2812" s="23">
        <v>10000</v>
      </c>
    </row>
    <row r="2813" spans="1:12" ht="24">
      <c r="A2813" s="5">
        <v>2809</v>
      </c>
      <c r="B2813" s="5" t="s">
        <v>665</v>
      </c>
      <c r="C2813" s="7" t="s">
        <v>1895</v>
      </c>
      <c r="D2813" s="7" t="s">
        <v>212</v>
      </c>
      <c r="E2813" s="5" t="s">
        <v>611</v>
      </c>
      <c r="F2813" s="5" t="str">
        <f>VLOOKUP(C2813,'[1]7、重新确认支持的项目列表'!$C:$E,2,FALSE)</f>
        <v>4401963DMB</v>
      </c>
      <c r="G2813" s="5">
        <f>IFERROR(VLOOKUP(C2813,'[2]企业经营情况表（市场监管局）'!R$1:S$23,2,FALSE),0)</f>
        <v>0</v>
      </c>
      <c r="H2813" s="5">
        <f>VLOOKUP(C2813,'[1]7、重新确认支持的项目列表'!$C:$E,3,FALSE)</f>
        <v>0</v>
      </c>
      <c r="I2813" s="13">
        <v>12800</v>
      </c>
      <c r="J2813" s="31">
        <v>10000</v>
      </c>
      <c r="K2813" s="31">
        <v>12800</v>
      </c>
      <c r="L2813" s="23">
        <v>10000</v>
      </c>
    </row>
    <row r="2814" spans="1:12" ht="24">
      <c r="A2814" s="5">
        <v>2810</v>
      </c>
      <c r="B2814" s="5" t="s">
        <v>629</v>
      </c>
      <c r="C2814" s="7" t="s">
        <v>1896</v>
      </c>
      <c r="D2814" s="7" t="s">
        <v>212</v>
      </c>
      <c r="E2814" s="5" t="s">
        <v>611</v>
      </c>
      <c r="F2814" s="5" t="str">
        <f>VLOOKUP(C2814,'[1]7、重新确认支持的项目列表'!$C:$E,2,FALSE)</f>
        <v>4401968BWS</v>
      </c>
      <c r="G2814" s="5">
        <f>IFERROR(VLOOKUP(C2814,'[2]企业经营情况表（市场监管局）'!R$1:S$23,2,FALSE),0)</f>
        <v>0</v>
      </c>
      <c r="H2814" s="5">
        <f>VLOOKUP(C2814,'[1]7、重新确认支持的项目列表'!$C:$E,3,FALSE)</f>
        <v>39.505800000000001</v>
      </c>
      <c r="I2814" s="13">
        <v>13800</v>
      </c>
      <c r="J2814" s="31">
        <v>10000</v>
      </c>
      <c r="K2814" s="31">
        <v>13800</v>
      </c>
      <c r="L2814" s="23">
        <v>10000</v>
      </c>
    </row>
    <row r="2815" spans="1:12" ht="24">
      <c r="A2815" s="5">
        <v>2811</v>
      </c>
      <c r="B2815" s="33" t="s">
        <v>617</v>
      </c>
      <c r="C2815" s="7" t="s">
        <v>1897</v>
      </c>
      <c r="D2815" s="7" t="s">
        <v>212</v>
      </c>
      <c r="E2815" s="5" t="s">
        <v>611</v>
      </c>
      <c r="F2815" s="5" t="str">
        <f>VLOOKUP(C2815,'[1]7、重新确认支持的项目列表'!$C:$E,2,FALSE)</f>
        <v>4401968CEE</v>
      </c>
      <c r="G2815" s="5">
        <f>IFERROR(VLOOKUP(C2815,'[2]企业经营情况表（市场监管局）'!R$1:S$23,2,FALSE),0)</f>
        <v>0</v>
      </c>
      <c r="H2815" s="5">
        <f>VLOOKUP(C2815,'[1]7、重新确认支持的项目列表'!$C:$E,3,FALSE)</f>
        <v>1067.4775</v>
      </c>
      <c r="I2815" s="13">
        <v>12800</v>
      </c>
      <c r="J2815" s="31">
        <v>10000</v>
      </c>
      <c r="K2815" s="31">
        <v>12800</v>
      </c>
      <c r="L2815" s="23">
        <v>10000</v>
      </c>
    </row>
    <row r="2816" spans="1:12" ht="24">
      <c r="A2816" s="5">
        <v>2812</v>
      </c>
      <c r="B2816" s="33" t="s">
        <v>624</v>
      </c>
      <c r="C2816" s="7" t="s">
        <v>1897</v>
      </c>
      <c r="D2816" s="7" t="s">
        <v>212</v>
      </c>
      <c r="E2816" s="5" t="s">
        <v>611</v>
      </c>
      <c r="F2816" s="5" t="str">
        <f>VLOOKUP(C2816,'[1]7、重新确认支持的项目列表'!$C:$E,2,FALSE)</f>
        <v>4401968CEE</v>
      </c>
      <c r="G2816" s="5">
        <f>IFERROR(VLOOKUP(C2816,'[2]企业经营情况表（市场监管局）'!R$1:S$23,2,FALSE),0)</f>
        <v>0</v>
      </c>
      <c r="H2816" s="5">
        <f>VLOOKUP(C2816,'[1]7、重新确认支持的项目列表'!$C:$E,3,FALSE)</f>
        <v>1067.4775</v>
      </c>
      <c r="I2816" s="13">
        <v>12800</v>
      </c>
      <c r="J2816" s="31">
        <v>10000</v>
      </c>
      <c r="K2816" s="31">
        <v>12800</v>
      </c>
      <c r="L2816" s="23">
        <v>10000</v>
      </c>
    </row>
    <row r="2817" spans="1:12" ht="24">
      <c r="A2817" s="5">
        <v>2813</v>
      </c>
      <c r="B2817" s="33" t="s">
        <v>618</v>
      </c>
      <c r="C2817" s="7" t="s">
        <v>1897</v>
      </c>
      <c r="D2817" s="7" t="s">
        <v>212</v>
      </c>
      <c r="E2817" s="5" t="s">
        <v>611</v>
      </c>
      <c r="F2817" s="5" t="str">
        <f>VLOOKUP(C2817,'[1]7、重新确认支持的项目列表'!$C:$E,2,FALSE)</f>
        <v>4401968CEE</v>
      </c>
      <c r="G2817" s="5">
        <f>IFERROR(VLOOKUP(C2817,'[2]企业经营情况表（市场监管局）'!R$1:S$23,2,FALSE),0)</f>
        <v>0</v>
      </c>
      <c r="H2817" s="5">
        <f>VLOOKUP(C2817,'[1]7、重新确认支持的项目列表'!$C:$E,3,FALSE)</f>
        <v>1067.4775</v>
      </c>
      <c r="I2817" s="13">
        <v>12800</v>
      </c>
      <c r="J2817" s="31">
        <v>10000</v>
      </c>
      <c r="K2817" s="31">
        <v>12800</v>
      </c>
      <c r="L2817" s="23">
        <v>10000</v>
      </c>
    </row>
    <row r="2818" spans="1:12" ht="24">
      <c r="A2818" s="5">
        <v>2814</v>
      </c>
      <c r="B2818" s="33" t="s">
        <v>649</v>
      </c>
      <c r="C2818" s="7" t="s">
        <v>1897</v>
      </c>
      <c r="D2818" s="7" t="s">
        <v>212</v>
      </c>
      <c r="E2818" s="5" t="s">
        <v>611</v>
      </c>
      <c r="F2818" s="5" t="str">
        <f>VLOOKUP(C2818,'[1]7、重新确认支持的项目列表'!$C:$E,2,FALSE)</f>
        <v>4401968CEE</v>
      </c>
      <c r="G2818" s="5">
        <f>IFERROR(VLOOKUP(C2818,'[2]企业经营情况表（市场监管局）'!R$1:S$23,2,FALSE),0)</f>
        <v>0</v>
      </c>
      <c r="H2818" s="5">
        <f>VLOOKUP(C2818,'[1]7、重新确认支持的项目列表'!$C:$E,3,FALSE)</f>
        <v>1067.4775</v>
      </c>
      <c r="I2818" s="13">
        <v>12800</v>
      </c>
      <c r="J2818" s="31">
        <v>10000</v>
      </c>
      <c r="K2818" s="31">
        <v>12800</v>
      </c>
      <c r="L2818" s="23">
        <v>10000</v>
      </c>
    </row>
    <row r="2819" spans="1:12" ht="24">
      <c r="A2819" s="5">
        <v>2815</v>
      </c>
      <c r="B2819" s="33" t="s">
        <v>649</v>
      </c>
      <c r="C2819" s="7" t="s">
        <v>1898</v>
      </c>
      <c r="D2819" s="7" t="s">
        <v>212</v>
      </c>
      <c r="E2819" s="5" t="s">
        <v>611</v>
      </c>
      <c r="F2819" s="5" t="str">
        <f>VLOOKUP(C2819,'[1]7、重新确认支持的项目列表'!$C:$E,2,FALSE)</f>
        <v>4401968D2T</v>
      </c>
      <c r="G2819" s="5">
        <f>IFERROR(VLOOKUP(C2819,'[2]企业经营情况表（市场监管局）'!R$1:S$23,2,FALSE),0)</f>
        <v>0</v>
      </c>
      <c r="H2819" s="5">
        <f>VLOOKUP(C2819,'[1]7、重新确认支持的项目列表'!$C:$E,3,FALSE)</f>
        <v>17.862200000000001</v>
      </c>
      <c r="I2819" s="13">
        <v>12800</v>
      </c>
      <c r="J2819" s="31">
        <v>10000</v>
      </c>
      <c r="K2819" s="31">
        <v>12800</v>
      </c>
      <c r="L2819" s="23">
        <v>10000</v>
      </c>
    </row>
    <row r="2820" spans="1:12" ht="24">
      <c r="A2820" s="5">
        <v>2816</v>
      </c>
      <c r="B2820" s="5" t="s">
        <v>649</v>
      </c>
      <c r="C2820" s="7" t="s">
        <v>1899</v>
      </c>
      <c r="D2820" s="7" t="s">
        <v>212</v>
      </c>
      <c r="E2820" s="5" t="s">
        <v>611</v>
      </c>
      <c r="F2820" s="5" t="str">
        <f>VLOOKUP(C2820,'[1]7、重新确认支持的项目列表'!$C:$E,2,FALSE)</f>
        <v>4401968CCW</v>
      </c>
      <c r="G2820" s="5">
        <f>IFERROR(VLOOKUP(C2820,'[2]企业经营情况表（市场监管局）'!R$1:S$23,2,FALSE),0)</f>
        <v>0</v>
      </c>
      <c r="H2820" s="5">
        <f>VLOOKUP(C2820,'[1]7、重新确认支持的项目列表'!$C:$E,3,FALSE)</f>
        <v>0</v>
      </c>
      <c r="I2820" s="13">
        <v>12800</v>
      </c>
      <c r="J2820" s="31">
        <v>10000</v>
      </c>
      <c r="K2820" s="31">
        <v>12800</v>
      </c>
      <c r="L2820" s="23">
        <v>10000</v>
      </c>
    </row>
    <row r="2821" spans="1:12" ht="24">
      <c r="A2821" s="5">
        <v>2817</v>
      </c>
      <c r="B2821" s="5" t="s">
        <v>649</v>
      </c>
      <c r="C2821" s="7" t="s">
        <v>1900</v>
      </c>
      <c r="D2821" s="7" t="s">
        <v>212</v>
      </c>
      <c r="E2821" s="5" t="s">
        <v>611</v>
      </c>
      <c r="F2821" s="5" t="str">
        <f>VLOOKUP(C2821,'[1]7、重新确认支持的项目列表'!$C:$E,2,FALSE)</f>
        <v>4401968DLB</v>
      </c>
      <c r="G2821" s="5">
        <f>IFERROR(VLOOKUP(C2821,'[2]企业经营情况表（市场监管局）'!R$1:S$23,2,FALSE),0)</f>
        <v>0</v>
      </c>
      <c r="H2821" s="5">
        <f>VLOOKUP(C2821,'[1]7、重新确认支持的项目列表'!$C:$E,3,FALSE)</f>
        <v>0</v>
      </c>
      <c r="I2821" s="13">
        <v>12800</v>
      </c>
      <c r="J2821" s="31">
        <v>10000</v>
      </c>
      <c r="K2821" s="31">
        <v>12800</v>
      </c>
      <c r="L2821" s="23">
        <v>10000</v>
      </c>
    </row>
    <row r="2822" spans="1:12" ht="24">
      <c r="A2822" s="5">
        <v>2818</v>
      </c>
      <c r="B2822" s="5" t="s">
        <v>615</v>
      </c>
      <c r="C2822" s="7" t="s">
        <v>1901</v>
      </c>
      <c r="D2822" s="7" t="s">
        <v>212</v>
      </c>
      <c r="E2822" s="5" t="s">
        <v>611</v>
      </c>
      <c r="F2822" s="5" t="str">
        <f>VLOOKUP(C2822,'[1]7、重新确认支持的项目列表'!$C:$E,2,FALSE)</f>
        <v>4401968C7Y</v>
      </c>
      <c r="G2822" s="5">
        <f>IFERROR(VLOOKUP(C2822,'[2]企业经营情况表（市场监管局）'!R$1:S$23,2,FALSE),0)</f>
        <v>0</v>
      </c>
      <c r="H2822" s="5">
        <f>VLOOKUP(C2822,'[1]7、重新确认支持的项目列表'!$C:$E,3,FALSE)</f>
        <v>143.25620000000001</v>
      </c>
      <c r="I2822" s="13">
        <v>12800</v>
      </c>
      <c r="J2822" s="31">
        <v>10000</v>
      </c>
      <c r="K2822" s="31">
        <v>12800</v>
      </c>
      <c r="L2822" s="23">
        <v>10000</v>
      </c>
    </row>
    <row r="2823" spans="1:12" ht="24">
      <c r="A2823" s="5">
        <v>2819</v>
      </c>
      <c r="B2823" s="5" t="s">
        <v>622</v>
      </c>
      <c r="C2823" s="7" t="s">
        <v>1901</v>
      </c>
      <c r="D2823" s="7" t="s">
        <v>212</v>
      </c>
      <c r="E2823" s="5" t="s">
        <v>611</v>
      </c>
      <c r="F2823" s="5" t="str">
        <f>VLOOKUP(C2823,'[1]7、重新确认支持的项目列表'!$C:$E,2,FALSE)</f>
        <v>4401968C7Y</v>
      </c>
      <c r="G2823" s="5">
        <f>IFERROR(VLOOKUP(C2823,'[2]企业经营情况表（市场监管局）'!R$1:S$23,2,FALSE),0)</f>
        <v>0</v>
      </c>
      <c r="H2823" s="5">
        <f>VLOOKUP(C2823,'[1]7、重新确认支持的项目列表'!$C:$E,3,FALSE)</f>
        <v>143.25620000000001</v>
      </c>
      <c r="I2823" s="13">
        <v>12800</v>
      </c>
      <c r="J2823" s="31">
        <v>10000</v>
      </c>
      <c r="K2823" s="31">
        <v>12800</v>
      </c>
      <c r="L2823" s="23">
        <v>10000</v>
      </c>
    </row>
    <row r="2824" spans="1:12" ht="24">
      <c r="A2824" s="5">
        <v>2820</v>
      </c>
      <c r="B2824" s="5" t="s">
        <v>624</v>
      </c>
      <c r="C2824" s="7" t="s">
        <v>1901</v>
      </c>
      <c r="D2824" s="7" t="s">
        <v>212</v>
      </c>
      <c r="E2824" s="5" t="s">
        <v>611</v>
      </c>
      <c r="F2824" s="5" t="str">
        <f>VLOOKUP(C2824,'[1]7、重新确认支持的项目列表'!$C:$E,2,FALSE)</f>
        <v>4401968C7Y</v>
      </c>
      <c r="G2824" s="5">
        <f>IFERROR(VLOOKUP(C2824,'[2]企业经营情况表（市场监管局）'!R$1:S$23,2,FALSE),0)</f>
        <v>0</v>
      </c>
      <c r="H2824" s="5">
        <f>VLOOKUP(C2824,'[1]7、重新确认支持的项目列表'!$C:$E,3,FALSE)</f>
        <v>143.25620000000001</v>
      </c>
      <c r="I2824" s="13">
        <v>12800</v>
      </c>
      <c r="J2824" s="31">
        <v>10000</v>
      </c>
      <c r="K2824" s="31">
        <v>12800</v>
      </c>
      <c r="L2824" s="23">
        <v>10000</v>
      </c>
    </row>
    <row r="2825" spans="1:12" ht="24">
      <c r="A2825" s="5">
        <v>2821</v>
      </c>
      <c r="B2825" s="33" t="s">
        <v>627</v>
      </c>
      <c r="C2825" s="7" t="s">
        <v>1902</v>
      </c>
      <c r="D2825" s="7" t="s">
        <v>212</v>
      </c>
      <c r="E2825" s="5" t="s">
        <v>611</v>
      </c>
      <c r="F2825" s="5" t="str">
        <f>VLOOKUP(C2825,'[1]7、重新确认支持的项目列表'!$C:$E,2,FALSE)</f>
        <v>4401968CTM</v>
      </c>
      <c r="G2825" s="5">
        <f>IFERROR(VLOOKUP(C2825,'[2]企业经营情况表（市场监管局）'!R$1:S$23,2,FALSE),0)</f>
        <v>0</v>
      </c>
      <c r="H2825" s="5">
        <f>VLOOKUP(C2825,'[1]7、重新确认支持的项目列表'!$C:$E,3,FALSE)</f>
        <v>0</v>
      </c>
      <c r="I2825" s="13">
        <v>12800</v>
      </c>
      <c r="J2825" s="31">
        <v>10000</v>
      </c>
      <c r="K2825" s="31">
        <v>12800</v>
      </c>
      <c r="L2825" s="23">
        <v>10000</v>
      </c>
    </row>
    <row r="2826" spans="1:12" ht="24">
      <c r="A2826" s="5">
        <v>2822</v>
      </c>
      <c r="B2826" s="5" t="s">
        <v>627</v>
      </c>
      <c r="C2826" s="7" t="s">
        <v>1903</v>
      </c>
      <c r="D2826" s="7" t="s">
        <v>212</v>
      </c>
      <c r="E2826" s="5" t="s">
        <v>611</v>
      </c>
      <c r="F2826" s="5" t="str">
        <f>VLOOKUP(C2826,'[1]7、重新确认支持的项目列表'!$C:$E,2,FALSE)</f>
        <v>44019689X1</v>
      </c>
      <c r="G2826" s="5">
        <f>IFERROR(VLOOKUP(C2826,'[2]企业经营情况表（市场监管局）'!R$1:S$23,2,FALSE),0)</f>
        <v>0</v>
      </c>
      <c r="H2826" s="5">
        <f>VLOOKUP(C2826,'[1]7、重新确认支持的项目列表'!$C:$E,3,FALSE)</f>
        <v>9.9558</v>
      </c>
      <c r="I2826" s="13">
        <v>12800</v>
      </c>
      <c r="J2826" s="31">
        <v>10000</v>
      </c>
      <c r="K2826" s="31">
        <v>12800</v>
      </c>
      <c r="L2826" s="23">
        <v>10000</v>
      </c>
    </row>
    <row r="2827" spans="1:12" ht="24">
      <c r="A2827" s="5">
        <v>2823</v>
      </c>
      <c r="B2827" s="5" t="s">
        <v>615</v>
      </c>
      <c r="C2827" s="7" t="s">
        <v>1903</v>
      </c>
      <c r="D2827" s="7" t="s">
        <v>212</v>
      </c>
      <c r="E2827" s="5" t="s">
        <v>611</v>
      </c>
      <c r="F2827" s="5" t="str">
        <f>VLOOKUP(C2827,'[1]7、重新确认支持的项目列表'!$C:$E,2,FALSE)</f>
        <v>44019689X1</v>
      </c>
      <c r="G2827" s="5">
        <f>IFERROR(VLOOKUP(C2827,'[2]企业经营情况表（市场监管局）'!R$1:S$23,2,FALSE),0)</f>
        <v>0</v>
      </c>
      <c r="H2827" s="5">
        <f>VLOOKUP(C2827,'[1]7、重新确认支持的项目列表'!$C:$E,3,FALSE)</f>
        <v>9.9558</v>
      </c>
      <c r="I2827" s="13">
        <v>12800</v>
      </c>
      <c r="J2827" s="31">
        <v>10000</v>
      </c>
      <c r="K2827" s="31">
        <v>12800</v>
      </c>
      <c r="L2827" s="23">
        <v>10000</v>
      </c>
    </row>
    <row r="2828" spans="1:12" ht="24">
      <c r="A2828" s="5">
        <v>2824</v>
      </c>
      <c r="B2828" s="5" t="s">
        <v>615</v>
      </c>
      <c r="C2828" s="7" t="s">
        <v>1904</v>
      </c>
      <c r="D2828" s="7" t="s">
        <v>212</v>
      </c>
      <c r="E2828" s="5" t="s">
        <v>611</v>
      </c>
      <c r="F2828" s="5" t="str">
        <f>VLOOKUP(C2828,'[1]7、重新确认支持的项目列表'!$C:$E,2,FALSE)</f>
        <v>4401968AL2</v>
      </c>
      <c r="G2828" s="5">
        <f>IFERROR(VLOOKUP(C2828,'[2]企业经营情况表（市场监管局）'!R$1:S$23,2,FALSE),0)</f>
        <v>0</v>
      </c>
      <c r="H2828" s="5">
        <f>VLOOKUP(C2828,'[1]7、重新确认支持的项目列表'!$C:$E,3,FALSE)</f>
        <v>8.9276999999999997</v>
      </c>
      <c r="I2828" s="13">
        <v>12800</v>
      </c>
      <c r="J2828" s="31">
        <v>10000</v>
      </c>
      <c r="K2828" s="31">
        <v>12800</v>
      </c>
      <c r="L2828" s="23">
        <v>10000</v>
      </c>
    </row>
    <row r="2829" spans="1:12" ht="24">
      <c r="A2829" s="5">
        <v>2825</v>
      </c>
      <c r="B2829" s="5" t="s">
        <v>658</v>
      </c>
      <c r="C2829" s="7" t="s">
        <v>1904</v>
      </c>
      <c r="D2829" s="7" t="s">
        <v>212</v>
      </c>
      <c r="E2829" s="5" t="s">
        <v>611</v>
      </c>
      <c r="F2829" s="5" t="str">
        <f>VLOOKUP(C2829,'[1]7、重新确认支持的项目列表'!$C:$E,2,FALSE)</f>
        <v>4401968AL2</v>
      </c>
      <c r="G2829" s="5">
        <f>IFERROR(VLOOKUP(C2829,'[2]企业经营情况表（市场监管局）'!R$1:S$23,2,FALSE),0)</f>
        <v>0</v>
      </c>
      <c r="H2829" s="5">
        <f>VLOOKUP(C2829,'[1]7、重新确认支持的项目列表'!$C:$E,3,FALSE)</f>
        <v>8.9276999999999997</v>
      </c>
      <c r="I2829" s="13">
        <v>12800</v>
      </c>
      <c r="J2829" s="31">
        <v>10000</v>
      </c>
      <c r="K2829" s="31">
        <v>12800</v>
      </c>
      <c r="L2829" s="23">
        <v>10000</v>
      </c>
    </row>
    <row r="2830" spans="1:12" ht="24">
      <c r="A2830" s="5">
        <v>2826</v>
      </c>
      <c r="B2830" s="5" t="s">
        <v>627</v>
      </c>
      <c r="C2830" s="7" t="s">
        <v>1905</v>
      </c>
      <c r="D2830" s="7" t="s">
        <v>212</v>
      </c>
      <c r="E2830" s="5" t="s">
        <v>611</v>
      </c>
      <c r="F2830" s="5" t="str">
        <f>VLOOKUP(C2830,'[1]7、重新确认支持的项目列表'!$C:$E,2,FALSE)</f>
        <v>4401968DGS</v>
      </c>
      <c r="G2830" s="5">
        <f>IFERROR(VLOOKUP(C2830,'[2]企业经营情况表（市场监管局）'!R$1:S$23,2,FALSE),0)</f>
        <v>0</v>
      </c>
      <c r="H2830" s="5">
        <f>VLOOKUP(C2830,'[1]7、重新确认支持的项目列表'!$C:$E,3,FALSE)</f>
        <v>0</v>
      </c>
      <c r="I2830" s="13">
        <v>12800</v>
      </c>
      <c r="J2830" s="31">
        <v>10000</v>
      </c>
      <c r="K2830" s="31">
        <v>12800</v>
      </c>
      <c r="L2830" s="23">
        <v>10000</v>
      </c>
    </row>
    <row r="2831" spans="1:12" ht="24">
      <c r="A2831" s="5">
        <v>2827</v>
      </c>
      <c r="B2831" s="5" t="s">
        <v>615</v>
      </c>
      <c r="C2831" s="7" t="s">
        <v>1906</v>
      </c>
      <c r="D2831" s="7" t="s">
        <v>212</v>
      </c>
      <c r="E2831" s="5" t="s">
        <v>611</v>
      </c>
      <c r="F2831" s="5" t="str">
        <f>VLOOKUP(C2831,'[1]7、重新确认支持的项目列表'!$C:$E,2,FALSE)</f>
        <v>4401968BMY</v>
      </c>
      <c r="G2831" s="5">
        <f>IFERROR(VLOOKUP(C2831,'[2]企业经营情况表（市场监管局）'!R$1:S$23,2,FALSE),0)</f>
        <v>0</v>
      </c>
      <c r="H2831" s="5">
        <f>VLOOKUP(C2831,'[1]7、重新确认支持的项目列表'!$C:$E,3,FALSE)</f>
        <v>0</v>
      </c>
      <c r="I2831" s="13">
        <v>12800</v>
      </c>
      <c r="J2831" s="31">
        <v>10000</v>
      </c>
      <c r="K2831" s="31">
        <v>12800</v>
      </c>
      <c r="L2831" s="23">
        <v>10000</v>
      </c>
    </row>
    <row r="2832" spans="1:12" ht="24">
      <c r="A2832" s="5">
        <v>2828</v>
      </c>
      <c r="B2832" s="5" t="s">
        <v>627</v>
      </c>
      <c r="C2832" s="7" t="s">
        <v>505</v>
      </c>
      <c r="D2832" s="7" t="s">
        <v>212</v>
      </c>
      <c r="E2832" s="5" t="s">
        <v>611</v>
      </c>
      <c r="F2832" s="5" t="str">
        <f>VLOOKUP(C2832,'[1]7、重新确认支持的项目列表'!$C:$E,2,FALSE)</f>
        <v>4401968C8K</v>
      </c>
      <c r="G2832" s="5">
        <f>IFERROR(VLOOKUP(C2832,'[2]企业经营情况表（市场监管局）'!R$1:S$23,2,FALSE),0)</f>
        <v>0</v>
      </c>
      <c r="H2832" s="5">
        <f>VLOOKUP(C2832,'[1]7、重新确认支持的项目列表'!$C:$E,3,FALSE)</f>
        <v>2357.4081000000001</v>
      </c>
      <c r="I2832" s="13">
        <v>12800</v>
      </c>
      <c r="J2832" s="31">
        <v>10000</v>
      </c>
      <c r="K2832" s="31">
        <v>12800</v>
      </c>
      <c r="L2832" s="23">
        <v>10000</v>
      </c>
    </row>
    <row r="2833" spans="1:12" ht="24">
      <c r="A2833" s="5">
        <v>2829</v>
      </c>
      <c r="B2833" s="5" t="s">
        <v>632</v>
      </c>
      <c r="C2833" s="7" t="s">
        <v>505</v>
      </c>
      <c r="D2833" s="7" t="s">
        <v>212</v>
      </c>
      <c r="E2833" s="5" t="s">
        <v>611</v>
      </c>
      <c r="F2833" s="5" t="str">
        <f>VLOOKUP(C2833,'[1]7、重新确认支持的项目列表'!$C:$E,2,FALSE)</f>
        <v>4401968C8K</v>
      </c>
      <c r="G2833" s="5">
        <f>IFERROR(VLOOKUP(C2833,'[2]企业经营情况表（市场监管局）'!R$1:S$23,2,FALSE),0)</f>
        <v>0</v>
      </c>
      <c r="H2833" s="5">
        <f>VLOOKUP(C2833,'[1]7、重新确认支持的项目列表'!$C:$E,3,FALSE)</f>
        <v>2357.4081000000001</v>
      </c>
      <c r="I2833" s="13">
        <v>12800</v>
      </c>
      <c r="J2833" s="31">
        <v>10000</v>
      </c>
      <c r="K2833" s="31">
        <v>12800</v>
      </c>
      <c r="L2833" s="23">
        <v>10000</v>
      </c>
    </row>
    <row r="2834" spans="1:12" ht="24">
      <c r="A2834" s="5">
        <v>2830</v>
      </c>
      <c r="B2834" s="5" t="s">
        <v>615</v>
      </c>
      <c r="C2834" s="7" t="s">
        <v>505</v>
      </c>
      <c r="D2834" s="7" t="s">
        <v>212</v>
      </c>
      <c r="E2834" s="5" t="s">
        <v>611</v>
      </c>
      <c r="F2834" s="5" t="str">
        <f>VLOOKUP(C2834,'[1]7、重新确认支持的项目列表'!$C:$E,2,FALSE)</f>
        <v>4401968C8K</v>
      </c>
      <c r="G2834" s="5">
        <f>IFERROR(VLOOKUP(C2834,'[2]企业经营情况表（市场监管局）'!R$1:S$23,2,FALSE),0)</f>
        <v>0</v>
      </c>
      <c r="H2834" s="5">
        <f>VLOOKUP(C2834,'[1]7、重新确认支持的项目列表'!$C:$E,3,FALSE)</f>
        <v>2357.4081000000001</v>
      </c>
      <c r="I2834" s="13">
        <v>12800</v>
      </c>
      <c r="J2834" s="31">
        <v>10000</v>
      </c>
      <c r="K2834" s="31">
        <v>12800</v>
      </c>
      <c r="L2834" s="23">
        <v>10000</v>
      </c>
    </row>
    <row r="2835" spans="1:12" ht="24">
      <c r="A2835" s="5">
        <v>2831</v>
      </c>
      <c r="B2835" s="5" t="s">
        <v>624</v>
      </c>
      <c r="C2835" s="7" t="s">
        <v>505</v>
      </c>
      <c r="D2835" s="7" t="s">
        <v>212</v>
      </c>
      <c r="E2835" s="5" t="s">
        <v>611</v>
      </c>
      <c r="F2835" s="5" t="str">
        <f>VLOOKUP(C2835,'[1]7、重新确认支持的项目列表'!$C:$E,2,FALSE)</f>
        <v>4401968C8K</v>
      </c>
      <c r="G2835" s="5">
        <f>IFERROR(VLOOKUP(C2835,'[2]企业经营情况表（市场监管局）'!R$1:S$23,2,FALSE),0)</f>
        <v>0</v>
      </c>
      <c r="H2835" s="5">
        <f>VLOOKUP(C2835,'[1]7、重新确认支持的项目列表'!$C:$E,3,FALSE)</f>
        <v>2357.4081000000001</v>
      </c>
      <c r="I2835" s="13">
        <v>12800</v>
      </c>
      <c r="J2835" s="31">
        <v>10000</v>
      </c>
      <c r="K2835" s="31">
        <v>12800</v>
      </c>
      <c r="L2835" s="23">
        <v>10000</v>
      </c>
    </row>
    <row r="2836" spans="1:12" ht="24">
      <c r="A2836" s="5">
        <v>2832</v>
      </c>
      <c r="B2836" s="5" t="s">
        <v>615</v>
      </c>
      <c r="C2836" s="7" t="s">
        <v>1907</v>
      </c>
      <c r="D2836" s="7" t="s">
        <v>212</v>
      </c>
      <c r="E2836" s="5" t="s">
        <v>611</v>
      </c>
      <c r="F2836" s="5" t="str">
        <f>VLOOKUP(C2836,'[1]7、重新确认支持的项目列表'!$C:$E,2,FALSE)</f>
        <v>4401968AGZ</v>
      </c>
      <c r="G2836" s="5">
        <f>IFERROR(VLOOKUP(C2836,'[2]企业经营情况表（市场监管局）'!R$1:S$23,2,FALSE),0)</f>
        <v>0</v>
      </c>
      <c r="H2836" s="5">
        <f>VLOOKUP(C2836,'[1]7、重新确认支持的项目列表'!$C:$E,3,FALSE)</f>
        <v>4988.5573999999997</v>
      </c>
      <c r="I2836" s="13">
        <v>12800</v>
      </c>
      <c r="J2836" s="31">
        <v>10000</v>
      </c>
      <c r="K2836" s="31">
        <v>12800</v>
      </c>
      <c r="L2836" s="23">
        <v>10000</v>
      </c>
    </row>
    <row r="2837" spans="1:12" ht="24">
      <c r="A2837" s="5">
        <v>2833</v>
      </c>
      <c r="B2837" s="5" t="s">
        <v>624</v>
      </c>
      <c r="C2837" s="7" t="s">
        <v>1907</v>
      </c>
      <c r="D2837" s="7" t="s">
        <v>212</v>
      </c>
      <c r="E2837" s="5" t="s">
        <v>611</v>
      </c>
      <c r="F2837" s="5" t="str">
        <f>VLOOKUP(C2837,'[1]7、重新确认支持的项目列表'!$C:$E,2,FALSE)</f>
        <v>4401968AGZ</v>
      </c>
      <c r="G2837" s="5">
        <f>IFERROR(VLOOKUP(C2837,'[2]企业经营情况表（市场监管局）'!R$1:S$23,2,FALSE),0)</f>
        <v>0</v>
      </c>
      <c r="H2837" s="5">
        <f>VLOOKUP(C2837,'[1]7、重新确认支持的项目列表'!$C:$E,3,FALSE)</f>
        <v>4988.5573999999997</v>
      </c>
      <c r="I2837" s="13">
        <v>12800</v>
      </c>
      <c r="J2837" s="31">
        <v>10000</v>
      </c>
      <c r="K2837" s="31">
        <v>12800</v>
      </c>
      <c r="L2837" s="23">
        <v>10000</v>
      </c>
    </row>
    <row r="2838" spans="1:12" ht="24">
      <c r="A2838" s="5">
        <v>2834</v>
      </c>
      <c r="B2838" s="5" t="s">
        <v>613</v>
      </c>
      <c r="C2838" s="7" t="s">
        <v>1907</v>
      </c>
      <c r="D2838" s="7" t="s">
        <v>212</v>
      </c>
      <c r="E2838" s="5" t="s">
        <v>611</v>
      </c>
      <c r="F2838" s="5" t="str">
        <f>VLOOKUP(C2838,'[1]7、重新确认支持的项目列表'!$C:$E,2,FALSE)</f>
        <v>4401968AGZ</v>
      </c>
      <c r="G2838" s="5">
        <f>IFERROR(VLOOKUP(C2838,'[2]企业经营情况表（市场监管局）'!R$1:S$23,2,FALSE),0)</f>
        <v>0</v>
      </c>
      <c r="H2838" s="5">
        <f>VLOOKUP(C2838,'[1]7、重新确认支持的项目列表'!$C:$E,3,FALSE)</f>
        <v>4988.5573999999997</v>
      </c>
      <c r="I2838" s="13">
        <v>12800</v>
      </c>
      <c r="J2838" s="31">
        <v>10000</v>
      </c>
      <c r="K2838" s="31">
        <v>12800</v>
      </c>
      <c r="L2838" s="23">
        <v>10000</v>
      </c>
    </row>
    <row r="2839" spans="1:12" ht="24">
      <c r="A2839" s="5">
        <v>2835</v>
      </c>
      <c r="B2839" s="5" t="s">
        <v>649</v>
      </c>
      <c r="C2839" s="7" t="s">
        <v>1907</v>
      </c>
      <c r="D2839" s="7" t="s">
        <v>212</v>
      </c>
      <c r="E2839" s="5" t="s">
        <v>611</v>
      </c>
      <c r="F2839" s="5" t="str">
        <f>VLOOKUP(C2839,'[1]7、重新确认支持的项目列表'!$C:$E,2,FALSE)</f>
        <v>4401968AGZ</v>
      </c>
      <c r="G2839" s="5">
        <f>IFERROR(VLOOKUP(C2839,'[2]企业经营情况表（市场监管局）'!R$1:S$23,2,FALSE),0)</f>
        <v>0</v>
      </c>
      <c r="H2839" s="5">
        <f>VLOOKUP(C2839,'[1]7、重新确认支持的项目列表'!$C:$E,3,FALSE)</f>
        <v>4988.5573999999997</v>
      </c>
      <c r="I2839" s="13">
        <v>12800</v>
      </c>
      <c r="J2839" s="31">
        <v>10000</v>
      </c>
      <c r="K2839" s="31">
        <v>12800</v>
      </c>
      <c r="L2839" s="23">
        <v>10000</v>
      </c>
    </row>
    <row r="2840" spans="1:12" ht="24">
      <c r="A2840" s="5">
        <v>2836</v>
      </c>
      <c r="B2840" s="5" t="s">
        <v>618</v>
      </c>
      <c r="C2840" s="7" t="s">
        <v>1908</v>
      </c>
      <c r="D2840" s="7" t="s">
        <v>212</v>
      </c>
      <c r="E2840" s="5" t="s">
        <v>611</v>
      </c>
      <c r="F2840" s="5" t="str">
        <f>VLOOKUP(C2840,'[1]7、重新确认支持的项目列表'!$C:$E,2,FALSE)</f>
        <v>44019690AU</v>
      </c>
      <c r="G2840" s="5">
        <f>IFERROR(VLOOKUP(C2840,'[2]企业经营情况表（市场监管局）'!R$1:S$23,2,FALSE),0)</f>
        <v>0</v>
      </c>
      <c r="H2840" s="5">
        <f>VLOOKUP(C2840,'[1]7、重新确认支持的项目列表'!$C:$E,3,FALSE)</f>
        <v>0</v>
      </c>
      <c r="I2840" s="13">
        <v>12800</v>
      </c>
      <c r="J2840" s="31">
        <v>10000</v>
      </c>
      <c r="K2840" s="31">
        <v>12800</v>
      </c>
      <c r="L2840" s="23">
        <v>10000</v>
      </c>
    </row>
    <row r="2841" spans="1:12" ht="24">
      <c r="A2841" s="5">
        <v>2837</v>
      </c>
      <c r="B2841" s="5" t="s">
        <v>649</v>
      </c>
      <c r="C2841" s="7" t="s">
        <v>1909</v>
      </c>
      <c r="D2841" s="7" t="s">
        <v>212</v>
      </c>
      <c r="E2841" s="5" t="s">
        <v>611</v>
      </c>
      <c r="F2841" s="5" t="str">
        <f>VLOOKUP(C2841,'[1]7、重新确认支持的项目列表'!$C:$E,2,FALSE)</f>
        <v>4401968ASS</v>
      </c>
      <c r="G2841" s="5">
        <f>IFERROR(VLOOKUP(C2841,'[2]企业经营情况表（市场监管局）'!R$1:S$23,2,FALSE),0)</f>
        <v>0</v>
      </c>
      <c r="H2841" s="5">
        <f>VLOOKUP(C2841,'[1]7、重新确认支持的项目列表'!$C:$E,3,FALSE)</f>
        <v>397.00020000000001</v>
      </c>
      <c r="I2841" s="13">
        <v>12800</v>
      </c>
      <c r="J2841" s="31">
        <v>10000</v>
      </c>
      <c r="K2841" s="31">
        <v>12800</v>
      </c>
      <c r="L2841" s="23">
        <v>10000</v>
      </c>
    </row>
    <row r="2842" spans="1:12" ht="24">
      <c r="A2842" s="5">
        <v>2838</v>
      </c>
      <c r="B2842" s="5" t="s">
        <v>674</v>
      </c>
      <c r="C2842" s="7" t="s">
        <v>508</v>
      </c>
      <c r="D2842" s="7" t="s">
        <v>212</v>
      </c>
      <c r="E2842" s="5" t="s">
        <v>611</v>
      </c>
      <c r="F2842" s="5" t="str">
        <f>VLOOKUP(C2842,'[1]7、重新确认支持的项目列表'!$C:$E,2,FALSE)</f>
        <v>44019691H8</v>
      </c>
      <c r="G2842" s="5">
        <f>IFERROR(VLOOKUP(C2842,'[2]企业经营情况表（市场监管局）'!R$1:S$23,2,FALSE),0)</f>
        <v>0</v>
      </c>
      <c r="H2842" s="5">
        <f>VLOOKUP(C2842,'[1]7、重新确认支持的项目列表'!$C:$E,3,FALSE)</f>
        <v>88.555800000000005</v>
      </c>
      <c r="I2842" s="13">
        <v>33800</v>
      </c>
      <c r="J2842" s="31">
        <v>10000</v>
      </c>
      <c r="K2842" s="31">
        <v>30800</v>
      </c>
      <c r="L2842" s="23">
        <v>10000</v>
      </c>
    </row>
    <row r="2843" spans="1:12" ht="24">
      <c r="A2843" s="5">
        <v>2839</v>
      </c>
      <c r="B2843" s="5" t="s">
        <v>685</v>
      </c>
      <c r="C2843" s="7" t="s">
        <v>508</v>
      </c>
      <c r="D2843" s="7" t="s">
        <v>212</v>
      </c>
      <c r="E2843" s="5" t="s">
        <v>611</v>
      </c>
      <c r="F2843" s="5" t="str">
        <f>VLOOKUP(C2843,'[1]7、重新确认支持的项目列表'!$C:$E,2,FALSE)</f>
        <v>44019691H8</v>
      </c>
      <c r="G2843" s="5">
        <f>IFERROR(VLOOKUP(C2843,'[2]企业经营情况表（市场监管局）'!R$1:S$23,2,FALSE),0)</f>
        <v>0</v>
      </c>
      <c r="H2843" s="5">
        <f>VLOOKUP(C2843,'[1]7、重新确认支持的项目列表'!$C:$E,3,FALSE)</f>
        <v>88.555800000000005</v>
      </c>
      <c r="I2843" s="13">
        <v>33800</v>
      </c>
      <c r="J2843" s="31">
        <v>10000</v>
      </c>
      <c r="K2843" s="31">
        <v>30800</v>
      </c>
      <c r="L2843" s="23">
        <v>10000</v>
      </c>
    </row>
    <row r="2844" spans="1:12" ht="24">
      <c r="A2844" s="5">
        <v>2840</v>
      </c>
      <c r="B2844" s="5" t="s">
        <v>613</v>
      </c>
      <c r="C2844" s="7" t="s">
        <v>1910</v>
      </c>
      <c r="D2844" s="7" t="s">
        <v>212</v>
      </c>
      <c r="E2844" s="5" t="s">
        <v>611</v>
      </c>
      <c r="F2844" s="5" t="str">
        <f>VLOOKUP(C2844,'[1]7、重新确认支持的项目列表'!$C:$E,2,FALSE)</f>
        <v>无海关代码</v>
      </c>
      <c r="G2844" s="5">
        <f>IFERROR(VLOOKUP(C2844,'[2]企业经营情况表（市场监管局）'!R$1:S$23,2,FALSE),0)</f>
        <v>0</v>
      </c>
      <c r="H2844" s="5">
        <f>VLOOKUP(C2844,'[1]7、重新确认支持的项目列表'!$C:$E,3,FALSE)</f>
        <v>0</v>
      </c>
      <c r="I2844" s="13">
        <v>12800</v>
      </c>
      <c r="J2844" s="31">
        <v>10000</v>
      </c>
      <c r="K2844" s="31">
        <v>12800</v>
      </c>
      <c r="L2844" s="23">
        <v>10000</v>
      </c>
    </row>
    <row r="2845" spans="1:12" ht="24">
      <c r="A2845" s="5">
        <v>2841</v>
      </c>
      <c r="B2845" s="5" t="s">
        <v>627</v>
      </c>
      <c r="C2845" s="7" t="s">
        <v>1911</v>
      </c>
      <c r="D2845" s="7" t="s">
        <v>212</v>
      </c>
      <c r="E2845" s="5" t="s">
        <v>611</v>
      </c>
      <c r="F2845" s="5" t="str">
        <f>VLOOKUP(C2845,'[1]7、重新确认支持的项目列表'!$C:$E,2,FALSE)</f>
        <v>44019689KY</v>
      </c>
      <c r="G2845" s="5">
        <f>IFERROR(VLOOKUP(C2845,'[2]企业经营情况表（市场监管局）'!R$1:S$23,2,FALSE),0)</f>
        <v>0</v>
      </c>
      <c r="H2845" s="5">
        <f>VLOOKUP(C2845,'[1]7、重新确认支持的项目列表'!$C:$E,3,FALSE)</f>
        <v>851.88549999999998</v>
      </c>
      <c r="I2845" s="13">
        <v>12800</v>
      </c>
      <c r="J2845" s="31">
        <v>10000</v>
      </c>
      <c r="K2845" s="31">
        <v>12800</v>
      </c>
      <c r="L2845" s="23">
        <v>10000</v>
      </c>
    </row>
    <row r="2846" spans="1:12" ht="24">
      <c r="A2846" s="5">
        <v>2842</v>
      </c>
      <c r="B2846" s="5" t="s">
        <v>615</v>
      </c>
      <c r="C2846" s="7" t="s">
        <v>1912</v>
      </c>
      <c r="D2846" s="7" t="s">
        <v>212</v>
      </c>
      <c r="E2846" s="5" t="s">
        <v>611</v>
      </c>
      <c r="F2846" s="5" t="str">
        <f>VLOOKUP(C2846,'[1]7、重新确认支持的项目列表'!$C:$E,2,FALSE)</f>
        <v>4401963F9L</v>
      </c>
      <c r="G2846" s="5">
        <f>IFERROR(VLOOKUP(C2846,'[2]企业经营情况表（市场监管局）'!R$1:S$23,2,FALSE),0)</f>
        <v>0</v>
      </c>
      <c r="H2846" s="5">
        <f>VLOOKUP(C2846,'[1]7、重新确认支持的项目列表'!$C:$E,3,FALSE)</f>
        <v>29.290500000000002</v>
      </c>
      <c r="I2846" s="13">
        <v>12800</v>
      </c>
      <c r="J2846" s="31">
        <v>10000</v>
      </c>
      <c r="K2846" s="31">
        <v>12800</v>
      </c>
      <c r="L2846" s="23">
        <v>10000</v>
      </c>
    </row>
    <row r="2847" spans="1:12" ht="24">
      <c r="A2847" s="5">
        <v>2843</v>
      </c>
      <c r="B2847" s="5" t="s">
        <v>624</v>
      </c>
      <c r="C2847" s="7" t="s">
        <v>1912</v>
      </c>
      <c r="D2847" s="7" t="s">
        <v>212</v>
      </c>
      <c r="E2847" s="5" t="s">
        <v>611</v>
      </c>
      <c r="F2847" s="5" t="str">
        <f>VLOOKUP(C2847,'[1]7、重新确认支持的项目列表'!$C:$E,2,FALSE)</f>
        <v>4401963F9L</v>
      </c>
      <c r="G2847" s="5">
        <f>IFERROR(VLOOKUP(C2847,'[2]企业经营情况表（市场监管局）'!R$1:S$23,2,FALSE),0)</f>
        <v>0</v>
      </c>
      <c r="H2847" s="5">
        <f>VLOOKUP(C2847,'[1]7、重新确认支持的项目列表'!$C:$E,3,FALSE)</f>
        <v>29.290500000000002</v>
      </c>
      <c r="I2847" s="13">
        <v>12800</v>
      </c>
      <c r="J2847" s="31">
        <v>10000</v>
      </c>
      <c r="K2847" s="31">
        <v>12800</v>
      </c>
      <c r="L2847" s="23">
        <v>10000</v>
      </c>
    </row>
    <row r="2848" spans="1:12" ht="24">
      <c r="A2848" s="5">
        <v>2844</v>
      </c>
      <c r="B2848" s="5" t="s">
        <v>1336</v>
      </c>
      <c r="C2848" s="7" t="s">
        <v>1913</v>
      </c>
      <c r="D2848" s="7" t="s">
        <v>212</v>
      </c>
      <c r="E2848" s="5" t="s">
        <v>611</v>
      </c>
      <c r="F2848" s="5" t="str">
        <f>VLOOKUP(C2848,'[1]7、重新确认支持的项目列表'!$C:$E,2,FALSE)</f>
        <v>44019689NM</v>
      </c>
      <c r="G2848" s="5">
        <f>IFERROR(VLOOKUP(C2848,'[2]企业经营情况表（市场监管局）'!R$1:S$23,2,FALSE),0)</f>
        <v>0</v>
      </c>
      <c r="H2848" s="5">
        <f>VLOOKUP(C2848,'[1]7、重新确认支持的项目列表'!$C:$E,3,FALSE)</f>
        <v>0</v>
      </c>
      <c r="I2848" s="13">
        <v>13800</v>
      </c>
      <c r="J2848" s="31">
        <v>10000</v>
      </c>
      <c r="K2848" s="31">
        <v>13800</v>
      </c>
      <c r="L2848" s="23">
        <v>10000</v>
      </c>
    </row>
    <row r="2849" spans="1:12" ht="24">
      <c r="A2849" s="5">
        <v>2845</v>
      </c>
      <c r="B2849" s="5" t="s">
        <v>665</v>
      </c>
      <c r="C2849" s="7" t="s">
        <v>1914</v>
      </c>
      <c r="D2849" s="7" t="s">
        <v>212</v>
      </c>
      <c r="E2849" s="5" t="s">
        <v>611</v>
      </c>
      <c r="F2849" s="5" t="str">
        <f>VLOOKUP(C2849,'[1]7、重新确认支持的项目列表'!$C:$E,2,FALSE)</f>
        <v>44019689Z8</v>
      </c>
      <c r="G2849" s="5">
        <f>IFERROR(VLOOKUP(C2849,'[2]企业经营情况表（市场监管局）'!R$1:S$23,2,FALSE),0)</f>
        <v>0</v>
      </c>
      <c r="H2849" s="5">
        <f>VLOOKUP(C2849,'[1]7、重新确认支持的项目列表'!$C:$E,3,FALSE)</f>
        <v>448.012</v>
      </c>
      <c r="I2849" s="13">
        <v>12800</v>
      </c>
      <c r="J2849" s="31">
        <v>10000</v>
      </c>
      <c r="K2849" s="31">
        <v>12800</v>
      </c>
      <c r="L2849" s="23">
        <v>10000</v>
      </c>
    </row>
    <row r="2850" spans="1:12" ht="24">
      <c r="A2850" s="5">
        <v>2846</v>
      </c>
      <c r="B2850" s="5" t="s">
        <v>624</v>
      </c>
      <c r="C2850" s="7" t="s">
        <v>1914</v>
      </c>
      <c r="D2850" s="7" t="s">
        <v>212</v>
      </c>
      <c r="E2850" s="5" t="s">
        <v>611</v>
      </c>
      <c r="F2850" s="5" t="str">
        <f>VLOOKUP(C2850,'[1]7、重新确认支持的项目列表'!$C:$E,2,FALSE)</f>
        <v>44019689Z8</v>
      </c>
      <c r="G2850" s="5">
        <f>IFERROR(VLOOKUP(C2850,'[2]企业经营情况表（市场监管局）'!R$1:S$23,2,FALSE),0)</f>
        <v>0</v>
      </c>
      <c r="H2850" s="5">
        <f>VLOOKUP(C2850,'[1]7、重新确认支持的项目列表'!$C:$E,3,FALSE)</f>
        <v>448.012</v>
      </c>
      <c r="I2850" s="13">
        <v>12800</v>
      </c>
      <c r="J2850" s="31">
        <v>10000</v>
      </c>
      <c r="K2850" s="31">
        <v>12800</v>
      </c>
      <c r="L2850" s="23">
        <v>10000</v>
      </c>
    </row>
    <row r="2851" spans="1:12" ht="24">
      <c r="A2851" s="5">
        <v>2847</v>
      </c>
      <c r="B2851" s="5" t="s">
        <v>649</v>
      </c>
      <c r="C2851" s="7" t="s">
        <v>1914</v>
      </c>
      <c r="D2851" s="7" t="s">
        <v>212</v>
      </c>
      <c r="E2851" s="5" t="s">
        <v>611</v>
      </c>
      <c r="F2851" s="5" t="str">
        <f>VLOOKUP(C2851,'[1]7、重新确认支持的项目列表'!$C:$E,2,FALSE)</f>
        <v>44019689Z8</v>
      </c>
      <c r="G2851" s="5">
        <f>IFERROR(VLOOKUP(C2851,'[2]企业经营情况表（市场监管局）'!R$1:S$23,2,FALSE),0)</f>
        <v>0</v>
      </c>
      <c r="H2851" s="5">
        <f>VLOOKUP(C2851,'[1]7、重新确认支持的项目列表'!$C:$E,3,FALSE)</f>
        <v>448.012</v>
      </c>
      <c r="I2851" s="13">
        <v>12800</v>
      </c>
      <c r="J2851" s="31">
        <v>10000</v>
      </c>
      <c r="K2851" s="31">
        <v>12800</v>
      </c>
      <c r="L2851" s="23">
        <v>10000</v>
      </c>
    </row>
    <row r="2852" spans="1:12" ht="24">
      <c r="A2852" s="5">
        <v>2848</v>
      </c>
      <c r="B2852" s="5" t="s">
        <v>618</v>
      </c>
      <c r="C2852" s="7" t="s">
        <v>1915</v>
      </c>
      <c r="D2852" s="7" t="s">
        <v>212</v>
      </c>
      <c r="E2852" s="5" t="s">
        <v>611</v>
      </c>
      <c r="F2852" s="5" t="str">
        <f>VLOOKUP(C2852,'[1]7、重新确认支持的项目列表'!$C:$E,2,FALSE)</f>
        <v>4401968D8G</v>
      </c>
      <c r="G2852" s="5">
        <f>IFERROR(VLOOKUP(C2852,'[2]企业经营情况表（市场监管局）'!R$1:S$23,2,FALSE),0)</f>
        <v>0</v>
      </c>
      <c r="H2852" s="5">
        <f>VLOOKUP(C2852,'[1]7、重新确认支持的项目列表'!$C:$E,3,FALSE)</f>
        <v>118.7812</v>
      </c>
      <c r="I2852" s="13">
        <v>12800</v>
      </c>
      <c r="J2852" s="31">
        <v>10000</v>
      </c>
      <c r="K2852" s="31">
        <v>12800</v>
      </c>
      <c r="L2852" s="23">
        <v>10000</v>
      </c>
    </row>
    <row r="2853" spans="1:12" ht="24">
      <c r="A2853" s="5">
        <v>2849</v>
      </c>
      <c r="B2853" s="5" t="s">
        <v>649</v>
      </c>
      <c r="C2853" s="7" t="s">
        <v>1915</v>
      </c>
      <c r="D2853" s="7" t="s">
        <v>212</v>
      </c>
      <c r="E2853" s="5" t="s">
        <v>611</v>
      </c>
      <c r="F2853" s="5" t="str">
        <f>VLOOKUP(C2853,'[1]7、重新确认支持的项目列表'!$C:$E,2,FALSE)</f>
        <v>4401968D8G</v>
      </c>
      <c r="G2853" s="5">
        <f>IFERROR(VLOOKUP(C2853,'[2]企业经营情况表（市场监管局）'!R$1:S$23,2,FALSE),0)</f>
        <v>0</v>
      </c>
      <c r="H2853" s="5">
        <f>VLOOKUP(C2853,'[1]7、重新确认支持的项目列表'!$C:$E,3,FALSE)</f>
        <v>118.7812</v>
      </c>
      <c r="I2853" s="13">
        <v>12800</v>
      </c>
      <c r="J2853" s="31">
        <v>10000</v>
      </c>
      <c r="K2853" s="31">
        <v>12800</v>
      </c>
      <c r="L2853" s="23">
        <v>10000</v>
      </c>
    </row>
    <row r="2854" spans="1:12" ht="24">
      <c r="A2854" s="5">
        <v>2850</v>
      </c>
      <c r="B2854" s="5" t="s">
        <v>613</v>
      </c>
      <c r="C2854" s="7" t="s">
        <v>1916</v>
      </c>
      <c r="D2854" s="7" t="s">
        <v>212</v>
      </c>
      <c r="E2854" s="5" t="s">
        <v>611</v>
      </c>
      <c r="F2854" s="5" t="str">
        <f>VLOOKUP(C2854,'[1]7、重新确认支持的项目列表'!$C:$E,2,FALSE)</f>
        <v>无海关代码</v>
      </c>
      <c r="G2854" s="5">
        <f>IFERROR(VLOOKUP(C2854,'[2]企业经营情况表（市场监管局）'!R$1:S$23,2,FALSE),0)</f>
        <v>0</v>
      </c>
      <c r="H2854" s="5">
        <f>VLOOKUP(C2854,'[1]7、重新确认支持的项目列表'!$C:$E,3,FALSE)</f>
        <v>0</v>
      </c>
      <c r="I2854" s="13">
        <v>12800</v>
      </c>
      <c r="J2854" s="31">
        <v>10000</v>
      </c>
      <c r="K2854" s="31">
        <v>12800</v>
      </c>
      <c r="L2854" s="23">
        <v>10000</v>
      </c>
    </row>
    <row r="2855" spans="1:12" ht="24">
      <c r="A2855" s="5">
        <v>2851</v>
      </c>
      <c r="B2855" s="5" t="s">
        <v>615</v>
      </c>
      <c r="C2855" s="7" t="s">
        <v>1917</v>
      </c>
      <c r="D2855" s="7" t="s">
        <v>212</v>
      </c>
      <c r="E2855" s="5" t="s">
        <v>611</v>
      </c>
      <c r="F2855" s="5" t="str">
        <f>VLOOKUP(C2855,'[1]7、重新确认支持的项目列表'!$C:$E,2,FALSE)</f>
        <v>4401968BMB</v>
      </c>
      <c r="G2855" s="5">
        <f>IFERROR(VLOOKUP(C2855,'[2]企业经营情况表（市场监管局）'!R$1:S$23,2,FALSE),0)</f>
        <v>0</v>
      </c>
      <c r="H2855" s="5">
        <f>VLOOKUP(C2855,'[1]7、重新确认支持的项目列表'!$C:$E,3,FALSE)</f>
        <v>78.2072</v>
      </c>
      <c r="I2855" s="13">
        <v>12800</v>
      </c>
      <c r="J2855" s="31">
        <v>10000</v>
      </c>
      <c r="K2855" s="31">
        <v>12800</v>
      </c>
      <c r="L2855" s="23">
        <v>10000</v>
      </c>
    </row>
    <row r="2856" spans="1:12" ht="24">
      <c r="A2856" s="5">
        <v>2852</v>
      </c>
      <c r="B2856" s="5" t="s">
        <v>658</v>
      </c>
      <c r="C2856" s="7" t="s">
        <v>1917</v>
      </c>
      <c r="D2856" s="7" t="s">
        <v>212</v>
      </c>
      <c r="E2856" s="5" t="s">
        <v>611</v>
      </c>
      <c r="F2856" s="5" t="str">
        <f>VLOOKUP(C2856,'[1]7、重新确认支持的项目列表'!$C:$E,2,FALSE)</f>
        <v>4401968BMB</v>
      </c>
      <c r="G2856" s="5">
        <f>IFERROR(VLOOKUP(C2856,'[2]企业经营情况表（市场监管局）'!R$1:S$23,2,FALSE),0)</f>
        <v>0</v>
      </c>
      <c r="H2856" s="5">
        <f>VLOOKUP(C2856,'[1]7、重新确认支持的项目列表'!$C:$E,3,FALSE)</f>
        <v>78.2072</v>
      </c>
      <c r="I2856" s="13">
        <v>12800</v>
      </c>
      <c r="J2856" s="31">
        <v>10000</v>
      </c>
      <c r="K2856" s="31">
        <v>12800</v>
      </c>
      <c r="L2856" s="23">
        <v>10000</v>
      </c>
    </row>
    <row r="2857" spans="1:12" ht="24">
      <c r="A2857" s="5">
        <v>2853</v>
      </c>
      <c r="B2857" s="5" t="s">
        <v>648</v>
      </c>
      <c r="C2857" s="7" t="s">
        <v>1918</v>
      </c>
      <c r="D2857" s="7" t="s">
        <v>212</v>
      </c>
      <c r="E2857" s="5" t="s">
        <v>611</v>
      </c>
      <c r="F2857" s="5" t="str">
        <f>VLOOKUP(C2857,'[1]7、重新确认支持的项目列表'!$C:$E,2,FALSE)</f>
        <v>4401968DCP</v>
      </c>
      <c r="G2857" s="5">
        <f>IFERROR(VLOOKUP(C2857,'[2]企业经营情况表（市场监管局）'!R$1:S$23,2,FALSE),0)</f>
        <v>0</v>
      </c>
      <c r="H2857" s="5">
        <f>VLOOKUP(C2857,'[1]7、重新确认支持的项目列表'!$C:$E,3,FALSE)</f>
        <v>0</v>
      </c>
      <c r="I2857" s="13">
        <v>22000</v>
      </c>
      <c r="J2857" s="31">
        <v>10000</v>
      </c>
      <c r="K2857" s="31">
        <v>22000</v>
      </c>
      <c r="L2857" s="23">
        <v>10000</v>
      </c>
    </row>
    <row r="2858" spans="1:12" ht="24">
      <c r="A2858" s="5">
        <v>2854</v>
      </c>
      <c r="B2858" s="5" t="s">
        <v>665</v>
      </c>
      <c r="C2858" s="7" t="s">
        <v>1919</v>
      </c>
      <c r="D2858" s="7" t="s">
        <v>212</v>
      </c>
      <c r="E2858" s="5" t="s">
        <v>611</v>
      </c>
      <c r="F2858" s="5" t="str">
        <f>VLOOKUP(C2858,'[1]7、重新确认支持的项目列表'!$C:$E,2,FALSE)</f>
        <v>无海关代码</v>
      </c>
      <c r="G2858" s="5">
        <f>IFERROR(VLOOKUP(C2858,'[2]企业经营情况表（市场监管局）'!R$1:S$23,2,FALSE),0)</f>
        <v>0</v>
      </c>
      <c r="H2858" s="5">
        <f>VLOOKUP(C2858,'[1]7、重新确认支持的项目列表'!$C:$E,3,FALSE)</f>
        <v>0</v>
      </c>
      <c r="I2858" s="13">
        <v>12800</v>
      </c>
      <c r="J2858" s="31">
        <v>10000</v>
      </c>
      <c r="K2858" s="31">
        <v>12800</v>
      </c>
      <c r="L2858" s="23">
        <v>10000</v>
      </c>
    </row>
    <row r="2859" spans="1:12" ht="24">
      <c r="A2859" s="5">
        <v>2855</v>
      </c>
      <c r="B2859" s="5" t="s">
        <v>670</v>
      </c>
      <c r="C2859" s="7" t="s">
        <v>1920</v>
      </c>
      <c r="D2859" s="7" t="s">
        <v>212</v>
      </c>
      <c r="E2859" s="5" t="s">
        <v>611</v>
      </c>
      <c r="F2859" s="5">
        <f>VLOOKUP(C2859,'[1]7、重新确认支持的项目列表'!$C:$E,2,FALSE)</f>
        <v>4401948750</v>
      </c>
      <c r="G2859" s="5">
        <f>IFERROR(VLOOKUP(C2859,'[2]企业经营情况表（市场监管局）'!R$1:S$23,2,FALSE),0)</f>
        <v>0</v>
      </c>
      <c r="H2859" s="5">
        <f>VLOOKUP(C2859,'[1]7、重新确认支持的项目列表'!$C:$E,3,FALSE)</f>
        <v>4587.3155999999999</v>
      </c>
      <c r="I2859" s="13">
        <v>36800</v>
      </c>
      <c r="J2859" s="31">
        <v>10000</v>
      </c>
      <c r="K2859" s="31">
        <v>33800</v>
      </c>
      <c r="L2859" s="23">
        <v>10000</v>
      </c>
    </row>
    <row r="2860" spans="1:12" ht="24">
      <c r="A2860" s="5">
        <v>2856</v>
      </c>
      <c r="B2860" s="5" t="s">
        <v>831</v>
      </c>
      <c r="C2860" s="7" t="s">
        <v>1921</v>
      </c>
      <c r="D2860" s="7" t="s">
        <v>212</v>
      </c>
      <c r="E2860" s="5" t="s">
        <v>611</v>
      </c>
      <c r="F2860" s="5" t="str">
        <f>VLOOKUP(C2860,'[1]7、重新确认支持的项目列表'!$C:$E,2,FALSE)</f>
        <v>4401968D57</v>
      </c>
      <c r="G2860" s="5">
        <f>IFERROR(VLOOKUP(C2860,'[2]企业经营情况表（市场监管局）'!R$1:S$23,2,FALSE),0)</f>
        <v>0</v>
      </c>
      <c r="H2860" s="5">
        <f>VLOOKUP(C2860,'[1]7、重新确认支持的项目列表'!$C:$E,3,FALSE)</f>
        <v>0</v>
      </c>
      <c r="I2860" s="13">
        <v>36800</v>
      </c>
      <c r="J2860" s="31">
        <v>10000</v>
      </c>
      <c r="K2860" s="31">
        <v>33800</v>
      </c>
      <c r="L2860" s="23">
        <v>10000</v>
      </c>
    </row>
    <row r="2861" spans="1:12" ht="24">
      <c r="A2861" s="5">
        <v>2857</v>
      </c>
      <c r="B2861" s="6" t="s">
        <v>646</v>
      </c>
      <c r="C2861" s="7" t="s">
        <v>1922</v>
      </c>
      <c r="D2861" s="7" t="s">
        <v>17</v>
      </c>
      <c r="E2861" s="9" t="s">
        <v>611</v>
      </c>
      <c r="F2861" s="5" t="str">
        <f>VLOOKUP(C2861,'[1]7、重新确认支持的项目列表'!$C:$E,2,FALSE)</f>
        <v>﻿44239684E4</v>
      </c>
      <c r="G2861" s="5">
        <f>IFERROR(VLOOKUP(C2861,'[2]企业经营情况表（市场监管局）'!R$1:S$23,2,FALSE),0)</f>
        <v>0</v>
      </c>
      <c r="H2861" s="5">
        <f>VLOOKUP(C2861,'[1]7、重新确认支持的项目列表'!$C:$E,3,FALSE)</f>
        <v>0</v>
      </c>
      <c r="I2861" s="7">
        <v>35800</v>
      </c>
      <c r="J2861" s="14">
        <v>10000</v>
      </c>
      <c r="K2861" s="7">
        <v>35800</v>
      </c>
      <c r="L2861" s="14">
        <v>10000</v>
      </c>
    </row>
    <row r="2862" spans="1:12">
      <c r="A2862" s="5">
        <v>2858</v>
      </c>
      <c r="B2862" s="6" t="s">
        <v>648</v>
      </c>
      <c r="C2862" s="7" t="s">
        <v>1923</v>
      </c>
      <c r="D2862" s="7" t="s">
        <v>17</v>
      </c>
      <c r="E2862" s="9" t="s">
        <v>611</v>
      </c>
      <c r="F2862" s="5">
        <f>VLOOKUP(C2862,'[1]7、重新确认支持的项目列表'!$C:$E,2,FALSE)</f>
        <v>4423965356</v>
      </c>
      <c r="G2862" s="5">
        <f>IFERROR(VLOOKUP(C2862,'[2]企业经营情况表（市场监管局）'!R$1:S$23,2,FALSE),0)</f>
        <v>0</v>
      </c>
      <c r="H2862" s="5">
        <f>VLOOKUP(C2862,'[1]7、重新确认支持的项目列表'!$C:$E,3,FALSE)</f>
        <v>5.33E-2</v>
      </c>
      <c r="I2862" s="7">
        <v>12933</v>
      </c>
      <c r="J2862" s="14">
        <v>10000</v>
      </c>
      <c r="K2862" s="7">
        <v>12933</v>
      </c>
      <c r="L2862" s="14">
        <v>10000</v>
      </c>
    </row>
    <row r="2863" spans="1:12" ht="24">
      <c r="A2863" s="5">
        <v>2859</v>
      </c>
      <c r="B2863" s="6" t="s">
        <v>609</v>
      </c>
      <c r="C2863" s="7" t="s">
        <v>1923</v>
      </c>
      <c r="D2863" s="7" t="s">
        <v>17</v>
      </c>
      <c r="E2863" s="9" t="s">
        <v>611</v>
      </c>
      <c r="F2863" s="5">
        <f>VLOOKUP(C2863,'[1]7、重新确认支持的项目列表'!$C:$E,2,FALSE)</f>
        <v>4423965356</v>
      </c>
      <c r="G2863" s="5">
        <f>IFERROR(VLOOKUP(C2863,'[2]企业经营情况表（市场监管局）'!R$1:S$23,2,FALSE),0)</f>
        <v>0</v>
      </c>
      <c r="H2863" s="5">
        <f>VLOOKUP(C2863,'[1]7、重新确认支持的项目列表'!$C:$E,3,FALSE)</f>
        <v>5.33E-2</v>
      </c>
      <c r="I2863" s="7">
        <v>12933</v>
      </c>
      <c r="J2863" s="14">
        <v>10000</v>
      </c>
      <c r="K2863" s="7">
        <v>12933</v>
      </c>
      <c r="L2863" s="14">
        <v>10000</v>
      </c>
    </row>
    <row r="2864" spans="1:12" ht="24">
      <c r="A2864" s="5">
        <v>2860</v>
      </c>
      <c r="B2864" s="6" t="s">
        <v>1336</v>
      </c>
      <c r="C2864" s="7" t="s">
        <v>1924</v>
      </c>
      <c r="D2864" s="7" t="s">
        <v>17</v>
      </c>
      <c r="E2864" s="9" t="s">
        <v>611</v>
      </c>
      <c r="F2864" s="5" t="str">
        <f>VLOOKUP(C2864,'[1]7、重新确认支持的项目列表'!$C:$E,2,FALSE)</f>
        <v>44239688FT</v>
      </c>
      <c r="G2864" s="5">
        <f>IFERROR(VLOOKUP(C2864,'[2]企业经营情况表（市场监管局）'!R$1:S$23,2,FALSE),0)</f>
        <v>0</v>
      </c>
      <c r="H2864" s="5">
        <f>VLOOKUP(C2864,'[1]7、重新确认支持的项目列表'!$C:$E,3,FALSE)</f>
        <v>0</v>
      </c>
      <c r="I2864" s="7">
        <v>13800</v>
      </c>
      <c r="J2864" s="14">
        <v>10000</v>
      </c>
      <c r="K2864" s="7">
        <v>13800</v>
      </c>
      <c r="L2864" s="14">
        <v>10000</v>
      </c>
    </row>
    <row r="2865" spans="1:12" ht="24">
      <c r="A2865" s="5">
        <v>2861</v>
      </c>
      <c r="B2865" s="6" t="s">
        <v>627</v>
      </c>
      <c r="C2865" s="7" t="s">
        <v>1925</v>
      </c>
      <c r="D2865" s="7" t="s">
        <v>17</v>
      </c>
      <c r="E2865" s="9" t="s">
        <v>611</v>
      </c>
      <c r="F2865" s="5" t="str">
        <f>VLOOKUP(C2865,'[1]7、重新确认支持的项目列表'!$C:$E,2,FALSE)</f>
        <v>44239687FL</v>
      </c>
      <c r="G2865" s="5">
        <f>IFERROR(VLOOKUP(C2865,'[2]企业经营情况表（市场监管局）'!R$1:S$23,2,FALSE),0)</f>
        <v>0</v>
      </c>
      <c r="H2865" s="5">
        <f>VLOOKUP(C2865,'[1]7、重新确认支持的项目列表'!$C:$E,3,FALSE)</f>
        <v>750.32140000000004</v>
      </c>
      <c r="I2865" s="7">
        <v>12800</v>
      </c>
      <c r="J2865" s="14">
        <v>10000</v>
      </c>
      <c r="K2865" s="7">
        <v>12800</v>
      </c>
      <c r="L2865" s="14">
        <v>10000</v>
      </c>
    </row>
    <row r="2866" spans="1:12" ht="24">
      <c r="A2866" s="5">
        <v>2862</v>
      </c>
      <c r="B2866" s="6" t="s">
        <v>1046</v>
      </c>
      <c r="C2866" s="7" t="s">
        <v>732</v>
      </c>
      <c r="D2866" s="7" t="s">
        <v>17</v>
      </c>
      <c r="E2866" s="9" t="s">
        <v>611</v>
      </c>
      <c r="F2866" s="5">
        <f>VLOOKUP(C2866,'[1]7、重新确认支持的项目列表'!$C:$E,2,FALSE)</f>
        <v>4423961284</v>
      </c>
      <c r="G2866" s="5">
        <f>IFERROR(VLOOKUP(C2866,'[2]企业经营情况表（市场监管局）'!R$1:S$23,2,FALSE),0)</f>
        <v>0</v>
      </c>
      <c r="H2866" s="5">
        <f>VLOOKUP(C2866,'[1]7、重新确认支持的项目列表'!$C:$E,3,FALSE)</f>
        <v>24754.616099999999</v>
      </c>
      <c r="I2866" s="7">
        <v>10000</v>
      </c>
      <c r="J2866" s="14">
        <v>8000</v>
      </c>
      <c r="K2866" s="7">
        <v>10000</v>
      </c>
      <c r="L2866" s="14">
        <v>8000</v>
      </c>
    </row>
    <row r="2867" spans="1:12">
      <c r="A2867" s="5">
        <v>2863</v>
      </c>
      <c r="B2867" s="6" t="s">
        <v>658</v>
      </c>
      <c r="C2867" s="7" t="s">
        <v>1926</v>
      </c>
      <c r="D2867" s="7" t="s">
        <v>17</v>
      </c>
      <c r="E2867" s="9" t="s">
        <v>611</v>
      </c>
      <c r="F2867" s="5">
        <f>VLOOKUP(C2867,'[1]7、重新确认支持的项目列表'!$C:$E,2,FALSE)</f>
        <v>4423962977</v>
      </c>
      <c r="G2867" s="5">
        <f>IFERROR(VLOOKUP(C2867,'[2]企业经营情况表（市场监管局）'!R$1:S$23,2,FALSE),0)</f>
        <v>0</v>
      </c>
      <c r="H2867" s="5">
        <f>VLOOKUP(C2867,'[1]7、重新确认支持的项目列表'!$C:$E,3,FALSE)</f>
        <v>0</v>
      </c>
      <c r="I2867" s="7">
        <v>10000</v>
      </c>
      <c r="J2867" s="14">
        <v>8000</v>
      </c>
      <c r="K2867" s="7">
        <v>10000</v>
      </c>
      <c r="L2867" s="14">
        <v>8000</v>
      </c>
    </row>
    <row r="2868" spans="1:12" ht="24">
      <c r="A2868" s="5">
        <v>2864</v>
      </c>
      <c r="B2868" s="6" t="s">
        <v>709</v>
      </c>
      <c r="C2868" s="7" t="s">
        <v>345</v>
      </c>
      <c r="D2868" s="7" t="s">
        <v>17</v>
      </c>
      <c r="E2868" s="9" t="s">
        <v>611</v>
      </c>
      <c r="F2868" s="5">
        <f>VLOOKUP(C2868,'[1]7、重新确认支持的项目列表'!$C:$E,2,FALSE)</f>
        <v>4423965531</v>
      </c>
      <c r="G2868" s="5">
        <f>IFERROR(VLOOKUP(C2868,'[2]企业经营情况表（市场监管局）'!R$1:S$23,2,FALSE),0)</f>
        <v>0</v>
      </c>
      <c r="H2868" s="5">
        <f>VLOOKUP(C2868,'[1]7、重新确认支持的项目列表'!$C:$E,3,FALSE)</f>
        <v>17957.440900000001</v>
      </c>
      <c r="I2868" s="7">
        <v>10000</v>
      </c>
      <c r="J2868" s="14">
        <v>8000</v>
      </c>
      <c r="K2868" s="7">
        <v>10000</v>
      </c>
      <c r="L2868" s="14">
        <v>8000</v>
      </c>
    </row>
    <row r="2869" spans="1:12">
      <c r="A2869" s="5">
        <v>2865</v>
      </c>
      <c r="B2869" s="6" t="s">
        <v>624</v>
      </c>
      <c r="C2869" s="7" t="s">
        <v>757</v>
      </c>
      <c r="D2869" s="7" t="s">
        <v>17</v>
      </c>
      <c r="E2869" s="9" t="s">
        <v>611</v>
      </c>
      <c r="F2869" s="5">
        <f>VLOOKUP(C2869,'[1]7、重新确认支持的项目列表'!$C:$E,2,FALSE)</f>
        <v>4423964104</v>
      </c>
      <c r="G2869" s="5">
        <f>IFERROR(VLOOKUP(C2869,'[2]企业经营情况表（市场监管局）'!R$1:S$23,2,FALSE),0)</f>
        <v>0</v>
      </c>
      <c r="H2869" s="5">
        <f>VLOOKUP(C2869,'[1]7、重新确认支持的项目列表'!$C:$E,3,FALSE)</f>
        <v>23.475999999999999</v>
      </c>
      <c r="I2869" s="7">
        <v>12800</v>
      </c>
      <c r="J2869" s="14">
        <v>10000</v>
      </c>
      <c r="K2869" s="7">
        <v>12800</v>
      </c>
      <c r="L2869" s="14">
        <v>10000</v>
      </c>
    </row>
    <row r="2870" spans="1:12" ht="24">
      <c r="A2870" s="5">
        <v>2866</v>
      </c>
      <c r="B2870" s="6" t="s">
        <v>682</v>
      </c>
      <c r="C2870" s="7" t="s">
        <v>1927</v>
      </c>
      <c r="D2870" s="7" t="s">
        <v>17</v>
      </c>
      <c r="E2870" s="9" t="s">
        <v>611</v>
      </c>
      <c r="F2870" s="5">
        <f>VLOOKUP(C2870,'[1]7、重新确认支持的项目列表'!$C:$E,2,FALSE)</f>
        <v>4423961645</v>
      </c>
      <c r="G2870" s="5">
        <f>IFERROR(VLOOKUP(C2870,'[2]企业经营情况表（市场监管局）'!R$1:S$23,2,FALSE),0)</f>
        <v>0</v>
      </c>
      <c r="H2870" s="5">
        <f>VLOOKUP(C2870,'[1]7、重新确认支持的项目列表'!$C:$E,3,FALSE)</f>
        <v>3627.2846</v>
      </c>
      <c r="I2870" s="7">
        <v>36800</v>
      </c>
      <c r="J2870" s="14">
        <v>10000</v>
      </c>
      <c r="K2870" s="7">
        <v>36800</v>
      </c>
      <c r="L2870" s="14">
        <v>10000</v>
      </c>
    </row>
    <row r="2871" spans="1:12" ht="24">
      <c r="A2871" s="5">
        <v>2867</v>
      </c>
      <c r="B2871" s="6" t="s">
        <v>663</v>
      </c>
      <c r="C2871" s="7" t="s">
        <v>1928</v>
      </c>
      <c r="D2871" s="7" t="s">
        <v>17</v>
      </c>
      <c r="E2871" s="9" t="s">
        <v>611</v>
      </c>
      <c r="F2871" s="5">
        <f>VLOOKUP(C2871,'[1]7、重新确认支持的项目列表'!$C:$E,2,FALSE)</f>
        <v>4423961888</v>
      </c>
      <c r="G2871" s="5">
        <f>IFERROR(VLOOKUP(C2871,'[2]企业经营情况表（市场监管局）'!R$1:S$23,2,FALSE),0)</f>
        <v>0</v>
      </c>
      <c r="H2871" s="5">
        <f>VLOOKUP(C2871,'[1]7、重新确认支持的项目列表'!$C:$E,3,FALSE)</f>
        <v>6069.7973000000002</v>
      </c>
      <c r="I2871" s="7">
        <v>36800</v>
      </c>
      <c r="J2871" s="14">
        <v>10000</v>
      </c>
      <c r="K2871" s="14">
        <v>33800</v>
      </c>
      <c r="L2871" s="14">
        <v>10000</v>
      </c>
    </row>
    <row r="2872" spans="1:12" ht="24">
      <c r="A2872" s="5">
        <v>2868</v>
      </c>
      <c r="B2872" s="6" t="s">
        <v>852</v>
      </c>
      <c r="C2872" s="7" t="s">
        <v>1928</v>
      </c>
      <c r="D2872" s="7" t="s">
        <v>17</v>
      </c>
      <c r="E2872" s="9" t="s">
        <v>611</v>
      </c>
      <c r="F2872" s="5">
        <f>VLOOKUP(C2872,'[1]7、重新确认支持的项目列表'!$C:$E,2,FALSE)</f>
        <v>4423961888</v>
      </c>
      <c r="G2872" s="5">
        <f>IFERROR(VLOOKUP(C2872,'[2]企业经营情况表（市场监管局）'!R$1:S$23,2,FALSE),0)</f>
        <v>0</v>
      </c>
      <c r="H2872" s="5">
        <f>VLOOKUP(C2872,'[1]7、重新确认支持的项目列表'!$C:$E,3,FALSE)</f>
        <v>6069.7973000000002</v>
      </c>
      <c r="I2872" s="7">
        <v>36800</v>
      </c>
      <c r="J2872" s="14">
        <v>10000</v>
      </c>
      <c r="K2872" s="14">
        <v>33800</v>
      </c>
      <c r="L2872" s="14">
        <v>10000</v>
      </c>
    </row>
    <row r="2873" spans="1:12" ht="24">
      <c r="A2873" s="5">
        <v>2869</v>
      </c>
      <c r="B2873" s="6" t="s">
        <v>615</v>
      </c>
      <c r="C2873" s="7" t="s">
        <v>827</v>
      </c>
      <c r="D2873" s="7" t="s">
        <v>17</v>
      </c>
      <c r="E2873" s="9" t="s">
        <v>611</v>
      </c>
      <c r="F2873" s="5">
        <f>VLOOKUP(C2873,'[1]7、重新确认支持的项目列表'!$C:$E,2,FALSE)</f>
        <v>4423961619</v>
      </c>
      <c r="G2873" s="5">
        <f>IFERROR(VLOOKUP(C2873,'[2]企业经营情况表（市场监管局）'!R$1:S$23,2,FALSE),0)</f>
        <v>0</v>
      </c>
      <c r="H2873" s="5">
        <f>VLOOKUP(C2873,'[1]7、重新确认支持的项目列表'!$C:$E,3,FALSE)</f>
        <v>14332.7801</v>
      </c>
      <c r="I2873" s="7">
        <v>12800</v>
      </c>
      <c r="J2873" s="14">
        <v>10000</v>
      </c>
      <c r="K2873" s="7">
        <v>12800</v>
      </c>
      <c r="L2873" s="14">
        <v>10000</v>
      </c>
    </row>
    <row r="2874" spans="1:12" ht="24">
      <c r="A2874" s="5">
        <v>2870</v>
      </c>
      <c r="B2874" s="6" t="s">
        <v>1192</v>
      </c>
      <c r="C2874" s="7" t="s">
        <v>1929</v>
      </c>
      <c r="D2874" s="7" t="s">
        <v>17</v>
      </c>
      <c r="E2874" s="9" t="s">
        <v>611</v>
      </c>
      <c r="F2874" s="5" t="str">
        <f>VLOOKUP(C2874,'[1]7、重新确认支持的项目列表'!$C:$E,2,FALSE)</f>
        <v>44306650D6</v>
      </c>
      <c r="G2874" s="5">
        <f>IFERROR(VLOOKUP(C2874,'[2]企业经营情况表（市场监管局）'!R$1:S$23,2,FALSE),0)</f>
        <v>0</v>
      </c>
      <c r="H2874" s="5">
        <f>VLOOKUP(C2874,'[1]7、重新确认支持的项目列表'!$C:$E,3,FALSE)</f>
        <v>0</v>
      </c>
      <c r="I2874" s="7">
        <v>12800</v>
      </c>
      <c r="J2874" s="14">
        <v>10000</v>
      </c>
      <c r="K2874" s="7">
        <v>12800</v>
      </c>
      <c r="L2874" s="14">
        <v>10000</v>
      </c>
    </row>
    <row r="2875" spans="1:12" ht="24">
      <c r="A2875" s="5">
        <v>2871</v>
      </c>
      <c r="B2875" s="6" t="s">
        <v>649</v>
      </c>
      <c r="C2875" s="7" t="s">
        <v>1930</v>
      </c>
      <c r="D2875" s="7" t="s">
        <v>17</v>
      </c>
      <c r="E2875" s="9" t="s">
        <v>611</v>
      </c>
      <c r="F2875" s="5" t="str">
        <f>VLOOKUP(C2875,'[1]7、重新确认支持的项目列表'!$C:$E,2,FALSE)</f>
        <v>44239688MR</v>
      </c>
      <c r="G2875" s="5">
        <f>IFERROR(VLOOKUP(C2875,'[2]企业经营情况表（市场监管局）'!R$1:S$23,2,FALSE),0)</f>
        <v>0</v>
      </c>
      <c r="H2875" s="5">
        <f>VLOOKUP(C2875,'[1]7、重新确认支持的项目列表'!$C:$E,3,FALSE)</f>
        <v>0</v>
      </c>
      <c r="I2875" s="7">
        <v>12800</v>
      </c>
      <c r="J2875" s="14">
        <v>10000</v>
      </c>
      <c r="K2875" s="7">
        <v>12800</v>
      </c>
      <c r="L2875" s="14">
        <v>10000</v>
      </c>
    </row>
    <row r="2876" spans="1:12" ht="24">
      <c r="A2876" s="5">
        <v>2872</v>
      </c>
      <c r="B2876" s="6" t="s">
        <v>609</v>
      </c>
      <c r="C2876" s="7" t="s">
        <v>851</v>
      </c>
      <c r="D2876" s="7" t="s">
        <v>17</v>
      </c>
      <c r="E2876" s="9" t="s">
        <v>611</v>
      </c>
      <c r="F2876" s="5">
        <f>VLOOKUP(C2876,'[1]7、重新确认支持的项目列表'!$C:$E,2,FALSE)</f>
        <v>4423960846</v>
      </c>
      <c r="G2876" s="5">
        <f>IFERROR(VLOOKUP(C2876,'[2]企业经营情况表（市场监管局）'!R$1:S$23,2,FALSE),0)</f>
        <v>0</v>
      </c>
      <c r="H2876" s="5">
        <f>VLOOKUP(C2876,'[1]7、重新确认支持的项目列表'!$C:$E,3,FALSE)</f>
        <v>16258.663200000001</v>
      </c>
      <c r="I2876" s="7">
        <v>13000</v>
      </c>
      <c r="J2876" s="14">
        <v>10000</v>
      </c>
      <c r="K2876" s="7">
        <v>13000</v>
      </c>
      <c r="L2876" s="14">
        <v>10000</v>
      </c>
    </row>
    <row r="2877" spans="1:12" ht="24">
      <c r="A2877" s="5">
        <v>2873</v>
      </c>
      <c r="B2877" s="6" t="s">
        <v>612</v>
      </c>
      <c r="C2877" s="7" t="s">
        <v>851</v>
      </c>
      <c r="D2877" s="7" t="s">
        <v>17</v>
      </c>
      <c r="E2877" s="9" t="s">
        <v>611</v>
      </c>
      <c r="F2877" s="5">
        <f>VLOOKUP(C2877,'[1]7、重新确认支持的项目列表'!$C:$E,2,FALSE)</f>
        <v>4423960846</v>
      </c>
      <c r="G2877" s="5">
        <f>IFERROR(VLOOKUP(C2877,'[2]企业经营情况表（市场监管局）'!R$1:S$23,2,FALSE),0)</f>
        <v>0</v>
      </c>
      <c r="H2877" s="5">
        <f>VLOOKUP(C2877,'[1]7、重新确认支持的项目列表'!$C:$E,3,FALSE)</f>
        <v>16258.663200000001</v>
      </c>
      <c r="I2877" s="7">
        <v>13000</v>
      </c>
      <c r="J2877" s="14">
        <v>10000</v>
      </c>
      <c r="K2877" s="7">
        <v>13000</v>
      </c>
      <c r="L2877" s="14">
        <v>10000</v>
      </c>
    </row>
    <row r="2878" spans="1:12">
      <c r="A2878" s="5">
        <v>2874</v>
      </c>
      <c r="B2878" s="6" t="s">
        <v>618</v>
      </c>
      <c r="C2878" s="7" t="s">
        <v>1931</v>
      </c>
      <c r="D2878" s="7" t="s">
        <v>17</v>
      </c>
      <c r="E2878" s="9" t="s">
        <v>611</v>
      </c>
      <c r="F2878" s="5">
        <f>VLOOKUP(C2878,'[1]7、重新确认支持的项目列表'!$C:$E,2,FALSE)</f>
        <v>4423962061</v>
      </c>
      <c r="G2878" s="5">
        <f>IFERROR(VLOOKUP(C2878,'[2]企业经营情况表（市场监管局）'!R$1:S$23,2,FALSE),0)</f>
        <v>0</v>
      </c>
      <c r="H2878" s="5">
        <f>VLOOKUP(C2878,'[1]7、重新确认支持的项目列表'!$C:$E,3,FALSE)</f>
        <v>251.45609999999999</v>
      </c>
      <c r="I2878" s="7">
        <v>12800</v>
      </c>
      <c r="J2878" s="14">
        <v>10000</v>
      </c>
      <c r="K2878" s="7">
        <v>12800</v>
      </c>
      <c r="L2878" s="14">
        <v>10000</v>
      </c>
    </row>
    <row r="2879" spans="1:12" ht="24">
      <c r="A2879" s="5">
        <v>2875</v>
      </c>
      <c r="B2879" s="6" t="s">
        <v>649</v>
      </c>
      <c r="C2879" s="7" t="s">
        <v>1931</v>
      </c>
      <c r="D2879" s="7" t="s">
        <v>17</v>
      </c>
      <c r="E2879" s="9" t="s">
        <v>611</v>
      </c>
      <c r="F2879" s="5">
        <f>VLOOKUP(C2879,'[1]7、重新确认支持的项目列表'!$C:$E,2,FALSE)</f>
        <v>4423962061</v>
      </c>
      <c r="G2879" s="5">
        <f>IFERROR(VLOOKUP(C2879,'[2]企业经营情况表（市场监管局）'!R$1:S$23,2,FALSE),0)</f>
        <v>0</v>
      </c>
      <c r="H2879" s="5">
        <f>VLOOKUP(C2879,'[1]7、重新确认支持的项目列表'!$C:$E,3,FALSE)</f>
        <v>251.45609999999999</v>
      </c>
      <c r="I2879" s="7">
        <v>12800</v>
      </c>
      <c r="J2879" s="14">
        <v>10000</v>
      </c>
      <c r="K2879" s="7">
        <v>12800</v>
      </c>
      <c r="L2879" s="14">
        <v>10000</v>
      </c>
    </row>
    <row r="2880" spans="1:12" ht="24">
      <c r="A2880" s="5">
        <v>2876</v>
      </c>
      <c r="B2880" s="6" t="s">
        <v>615</v>
      </c>
      <c r="C2880" s="7" t="s">
        <v>1932</v>
      </c>
      <c r="D2880" s="7" t="s">
        <v>17</v>
      </c>
      <c r="E2880" s="9" t="s">
        <v>611</v>
      </c>
      <c r="F2880" s="5">
        <f>VLOOKUP(C2880,'[1]7、重新确认支持的项目列表'!$C:$E,2,FALSE)</f>
        <v>4423968855</v>
      </c>
      <c r="G2880" s="5">
        <f>IFERROR(VLOOKUP(C2880,'[2]企业经营情况表（市场监管局）'!R$1:S$23,2,FALSE),0)</f>
        <v>0</v>
      </c>
      <c r="H2880" s="5">
        <f>VLOOKUP(C2880,'[1]7、重新确认支持的项目列表'!$C:$E,3,FALSE)</f>
        <v>0</v>
      </c>
      <c r="I2880" s="7">
        <v>12800</v>
      </c>
      <c r="J2880" s="14">
        <v>10000</v>
      </c>
      <c r="K2880" s="7">
        <v>12800</v>
      </c>
      <c r="L2880" s="14">
        <v>10000</v>
      </c>
    </row>
    <row r="2881" spans="1:12" ht="24">
      <c r="A2881" s="5">
        <v>2877</v>
      </c>
      <c r="B2881" s="6" t="s">
        <v>615</v>
      </c>
      <c r="C2881" s="7" t="s">
        <v>876</v>
      </c>
      <c r="D2881" s="7" t="s">
        <v>44</v>
      </c>
      <c r="E2881" s="9" t="s">
        <v>611</v>
      </c>
      <c r="F2881" s="5">
        <f>VLOOKUP(C2881,'[1]7、重新确认支持的项目列表'!$C:$E,2,FALSE)</f>
        <v>4401967053</v>
      </c>
      <c r="G2881" s="5">
        <f>IFERROR(VLOOKUP(C2881,'[2]企业经营情况表（市场监管局）'!R$1:S$23,2,FALSE),0)</f>
        <v>0</v>
      </c>
      <c r="H2881" s="5">
        <f>VLOOKUP(C2881,'[1]7、重新确认支持的项目列表'!$C:$E,3,FALSE)</f>
        <v>38534.704100000003</v>
      </c>
      <c r="I2881" s="7">
        <v>12800</v>
      </c>
      <c r="J2881" s="14">
        <v>10000</v>
      </c>
      <c r="K2881" s="7">
        <v>12800</v>
      </c>
      <c r="L2881" s="14">
        <v>10000</v>
      </c>
    </row>
    <row r="2882" spans="1:12" ht="24">
      <c r="A2882" s="5">
        <v>2878</v>
      </c>
      <c r="B2882" s="6" t="s">
        <v>665</v>
      </c>
      <c r="C2882" s="7" t="s">
        <v>876</v>
      </c>
      <c r="D2882" s="7" t="s">
        <v>44</v>
      </c>
      <c r="E2882" s="9" t="s">
        <v>611</v>
      </c>
      <c r="F2882" s="5">
        <f>VLOOKUP(C2882,'[1]7、重新确认支持的项目列表'!$C:$E,2,FALSE)</f>
        <v>4401967053</v>
      </c>
      <c r="G2882" s="5">
        <f>IFERROR(VLOOKUP(C2882,'[2]企业经营情况表（市场监管局）'!R$1:S$23,2,FALSE),0)</f>
        <v>0</v>
      </c>
      <c r="H2882" s="5">
        <f>VLOOKUP(C2882,'[1]7、重新确认支持的项目列表'!$C:$E,3,FALSE)</f>
        <v>38534.704100000003</v>
      </c>
      <c r="I2882" s="7">
        <v>12800</v>
      </c>
      <c r="J2882" s="14">
        <v>10000</v>
      </c>
      <c r="K2882" s="7">
        <v>12800</v>
      </c>
      <c r="L2882" s="14">
        <v>10000</v>
      </c>
    </row>
    <row r="2883" spans="1:12" ht="24">
      <c r="A2883" s="5">
        <v>2879</v>
      </c>
      <c r="B2883" s="6" t="s">
        <v>617</v>
      </c>
      <c r="C2883" s="7" t="s">
        <v>876</v>
      </c>
      <c r="D2883" s="7" t="s">
        <v>44</v>
      </c>
      <c r="E2883" s="9" t="s">
        <v>611</v>
      </c>
      <c r="F2883" s="5">
        <f>VLOOKUP(C2883,'[1]7、重新确认支持的项目列表'!$C:$E,2,FALSE)</f>
        <v>4401967053</v>
      </c>
      <c r="G2883" s="5">
        <f>IFERROR(VLOOKUP(C2883,'[2]企业经营情况表（市场监管局）'!R$1:S$23,2,FALSE),0)</f>
        <v>0</v>
      </c>
      <c r="H2883" s="5">
        <f>VLOOKUP(C2883,'[1]7、重新确认支持的项目列表'!$C:$E,3,FALSE)</f>
        <v>38534.704100000003</v>
      </c>
      <c r="I2883" s="7">
        <v>12800</v>
      </c>
      <c r="J2883" s="14">
        <v>10000</v>
      </c>
      <c r="K2883" s="7">
        <v>12800</v>
      </c>
      <c r="L2883" s="14">
        <v>10000</v>
      </c>
    </row>
    <row r="2884" spans="1:12" ht="24">
      <c r="A2884" s="5">
        <v>2880</v>
      </c>
      <c r="B2884" s="6" t="s">
        <v>618</v>
      </c>
      <c r="C2884" s="7" t="s">
        <v>876</v>
      </c>
      <c r="D2884" s="7" t="s">
        <v>44</v>
      </c>
      <c r="E2884" s="9" t="s">
        <v>611</v>
      </c>
      <c r="F2884" s="5">
        <f>VLOOKUP(C2884,'[1]7、重新确认支持的项目列表'!$C:$E,2,FALSE)</f>
        <v>4401967053</v>
      </c>
      <c r="G2884" s="5">
        <f>IFERROR(VLOOKUP(C2884,'[2]企业经营情况表（市场监管局）'!R$1:S$23,2,FALSE),0)</f>
        <v>0</v>
      </c>
      <c r="H2884" s="5">
        <f>VLOOKUP(C2884,'[1]7、重新确认支持的项目列表'!$C:$E,3,FALSE)</f>
        <v>38534.704100000003</v>
      </c>
      <c r="I2884" s="7">
        <v>12800</v>
      </c>
      <c r="J2884" s="14">
        <v>10000</v>
      </c>
      <c r="K2884" s="7">
        <v>12800</v>
      </c>
      <c r="L2884" s="14">
        <v>10000</v>
      </c>
    </row>
    <row r="2885" spans="1:12" ht="24">
      <c r="A2885" s="5">
        <v>2881</v>
      </c>
      <c r="B2885" s="6" t="s">
        <v>648</v>
      </c>
      <c r="C2885" s="7" t="s">
        <v>1933</v>
      </c>
      <c r="D2885" s="7" t="s">
        <v>199</v>
      </c>
      <c r="E2885" s="9" t="s">
        <v>611</v>
      </c>
      <c r="F2885" s="5" t="str">
        <f>VLOOKUP(C2885,'[1]7、重新确认支持的项目列表'!$C:$E,2,FALSE)</f>
        <v>无海关代码</v>
      </c>
      <c r="G2885" s="5">
        <f>IFERROR(VLOOKUP(C2885,'[2]企业经营情况表（市场监管局）'!R$1:S$23,2,FALSE),0)</f>
        <v>0</v>
      </c>
      <c r="H2885" s="5">
        <f>VLOOKUP(C2885,'[1]7、重新确认支持的项目列表'!$C:$E,3,FALSE)</f>
        <v>0</v>
      </c>
      <c r="I2885" s="7">
        <v>12934</v>
      </c>
      <c r="J2885" s="14">
        <v>10000</v>
      </c>
      <c r="K2885" s="7">
        <v>12934</v>
      </c>
      <c r="L2885" s="14">
        <v>10000</v>
      </c>
    </row>
    <row r="2886" spans="1:12" ht="24">
      <c r="A2886" s="5">
        <v>2882</v>
      </c>
      <c r="B2886" s="6" t="s">
        <v>624</v>
      </c>
      <c r="C2886" s="7" t="s">
        <v>1934</v>
      </c>
      <c r="D2886" s="7" t="s">
        <v>199</v>
      </c>
      <c r="E2886" s="9" t="s">
        <v>611</v>
      </c>
      <c r="F2886" s="5" t="str">
        <f>VLOOKUP(C2886,'[1]7、重新确认支持的项目列表'!$C:$E,2,FALSE)</f>
        <v>44309652U0</v>
      </c>
      <c r="G2886" s="5">
        <f>IFERROR(VLOOKUP(C2886,'[2]企业经营情况表（市场监管局）'!R$1:S$23,2,FALSE),0)</f>
        <v>0</v>
      </c>
      <c r="H2886" s="5">
        <f>VLOOKUP(C2886,'[1]7、重新确认支持的项目列表'!$C:$E,3,FALSE)</f>
        <v>69.045500000000004</v>
      </c>
      <c r="I2886" s="7">
        <v>12800</v>
      </c>
      <c r="J2886" s="14">
        <v>10000</v>
      </c>
      <c r="K2886" s="7">
        <v>12800</v>
      </c>
      <c r="L2886" s="14">
        <v>10000</v>
      </c>
    </row>
    <row r="2887" spans="1:12" ht="24">
      <c r="A2887" s="5">
        <v>2883</v>
      </c>
      <c r="B2887" s="6" t="s">
        <v>712</v>
      </c>
      <c r="C2887" s="7" t="s">
        <v>1935</v>
      </c>
      <c r="D2887" s="7" t="s">
        <v>199</v>
      </c>
      <c r="E2887" s="9" t="s">
        <v>611</v>
      </c>
      <c r="F2887" s="5">
        <f>VLOOKUP(C2887,'[1]7、重新确认支持的项目列表'!$C:$E,2,FALSE)</f>
        <v>4430966091</v>
      </c>
      <c r="G2887" s="5">
        <f>IFERROR(VLOOKUP(C2887,'[2]企业经营情况表（市场监管局）'!R$1:S$23,2,FALSE),0)</f>
        <v>0</v>
      </c>
      <c r="H2887" s="5">
        <f>VLOOKUP(C2887,'[1]7、重新确认支持的项目列表'!$C:$E,3,FALSE)</f>
        <v>2.0339</v>
      </c>
      <c r="I2887" s="7">
        <v>15000</v>
      </c>
      <c r="J2887" s="14">
        <v>10000</v>
      </c>
      <c r="K2887" s="7">
        <v>15000</v>
      </c>
      <c r="L2887" s="14">
        <v>10000</v>
      </c>
    </row>
    <row r="2888" spans="1:12" ht="24">
      <c r="A2888" s="5">
        <v>2884</v>
      </c>
      <c r="B2888" s="6" t="s">
        <v>751</v>
      </c>
      <c r="C2888" s="7" t="s">
        <v>476</v>
      </c>
      <c r="D2888" s="7" t="s">
        <v>199</v>
      </c>
      <c r="E2888" s="9" t="s">
        <v>611</v>
      </c>
      <c r="F2888" s="5" t="str">
        <f>VLOOKUP(C2888,'[1]7、重新确认支持的项目列表'!$C:$E,2,FALSE)</f>
        <v>44309651VT</v>
      </c>
      <c r="G2888" s="5">
        <f>IFERROR(VLOOKUP(C2888,'[2]企业经营情况表（市场监管局）'!R$1:S$23,2,FALSE),0)</f>
        <v>0</v>
      </c>
      <c r="H2888" s="5">
        <f>VLOOKUP(C2888,'[1]7、重新确认支持的项目列表'!$C:$E,3,FALSE)</f>
        <v>107.7287</v>
      </c>
      <c r="I2888" s="7">
        <v>30800</v>
      </c>
      <c r="J2888" s="14">
        <v>10000</v>
      </c>
      <c r="K2888" s="14">
        <v>27800</v>
      </c>
      <c r="L2888" s="14">
        <v>10000</v>
      </c>
    </row>
    <row r="2889" spans="1:12" ht="24">
      <c r="A2889" s="5">
        <v>2885</v>
      </c>
      <c r="B2889" s="6" t="s">
        <v>624</v>
      </c>
      <c r="C2889" s="7" t="s">
        <v>1936</v>
      </c>
      <c r="D2889" s="7" t="s">
        <v>199</v>
      </c>
      <c r="E2889" s="9" t="s">
        <v>611</v>
      </c>
      <c r="F2889" s="5" t="str">
        <f>VLOOKUP(C2889,'[1]7、重新确认支持的项目列表'!$C:$E,2,FALSE)</f>
        <v>44309651J4</v>
      </c>
      <c r="G2889" s="5">
        <f>IFERROR(VLOOKUP(C2889,'[2]企业经营情况表（市场监管局）'!R$1:S$23,2,FALSE),0)</f>
        <v>0</v>
      </c>
      <c r="H2889" s="5">
        <f>VLOOKUP(C2889,'[1]7、重新确认支持的项目列表'!$C:$E,3,FALSE)</f>
        <v>4.4908999999999999</v>
      </c>
      <c r="I2889" s="7">
        <v>12800</v>
      </c>
      <c r="J2889" s="14">
        <v>10000</v>
      </c>
      <c r="K2889" s="7">
        <v>12800</v>
      </c>
      <c r="L2889" s="14">
        <v>10000</v>
      </c>
    </row>
    <row r="2890" spans="1:12" ht="24">
      <c r="A2890" s="5">
        <v>2886</v>
      </c>
      <c r="B2890" s="6" t="s">
        <v>618</v>
      </c>
      <c r="C2890" s="7" t="s">
        <v>1936</v>
      </c>
      <c r="D2890" s="7" t="s">
        <v>199</v>
      </c>
      <c r="E2890" s="9" t="s">
        <v>611</v>
      </c>
      <c r="F2890" s="5" t="str">
        <f>VLOOKUP(C2890,'[1]7、重新确认支持的项目列表'!$C:$E,2,FALSE)</f>
        <v>44309651J4</v>
      </c>
      <c r="G2890" s="5">
        <f>IFERROR(VLOOKUP(C2890,'[2]企业经营情况表（市场监管局）'!R$1:S$23,2,FALSE),0)</f>
        <v>0</v>
      </c>
      <c r="H2890" s="5">
        <f>VLOOKUP(C2890,'[1]7、重新确认支持的项目列表'!$C:$E,3,FALSE)</f>
        <v>4.4908999999999999</v>
      </c>
      <c r="I2890" s="7">
        <v>12800</v>
      </c>
      <c r="J2890" s="14">
        <v>10000</v>
      </c>
      <c r="K2890" s="7">
        <v>12800</v>
      </c>
      <c r="L2890" s="14">
        <v>10000</v>
      </c>
    </row>
    <row r="2891" spans="1:12" ht="24">
      <c r="A2891" s="5">
        <v>2887</v>
      </c>
      <c r="B2891" s="6" t="s">
        <v>615</v>
      </c>
      <c r="C2891" s="7" t="s">
        <v>1937</v>
      </c>
      <c r="D2891" s="7" t="s">
        <v>199</v>
      </c>
      <c r="E2891" s="9" t="s">
        <v>611</v>
      </c>
      <c r="F2891" s="5" t="str">
        <f>VLOOKUP(C2891,'[1]7、重新确认支持的项目列表'!$C:$E,2,FALSE)</f>
        <v>44239684K0</v>
      </c>
      <c r="G2891" s="5">
        <f>IFERROR(VLOOKUP(C2891,'[2]企业经营情况表（市场监管局）'!R$1:S$23,2,FALSE),0)</f>
        <v>0</v>
      </c>
      <c r="H2891" s="5">
        <f>VLOOKUP(C2891,'[1]7、重新确认支持的项目列表'!$C:$E,3,FALSE)</f>
        <v>0</v>
      </c>
      <c r="I2891" s="7">
        <v>12800</v>
      </c>
      <c r="J2891" s="14">
        <v>10000</v>
      </c>
      <c r="K2891" s="7">
        <v>12800</v>
      </c>
      <c r="L2891" s="14">
        <v>10000</v>
      </c>
    </row>
    <row r="2892" spans="1:12" ht="24">
      <c r="A2892" s="5">
        <v>2888</v>
      </c>
      <c r="B2892" s="6" t="s">
        <v>629</v>
      </c>
      <c r="C2892" s="7" t="s">
        <v>1938</v>
      </c>
      <c r="D2892" s="7" t="s">
        <v>199</v>
      </c>
      <c r="E2892" s="9" t="s">
        <v>611</v>
      </c>
      <c r="F2892" s="5" t="str">
        <f>VLOOKUP(C2892,'[1]7、重新确认支持的项目列表'!$C:$E,2,FALSE)</f>
        <v>44309651HK</v>
      </c>
      <c r="G2892" s="5">
        <f>IFERROR(VLOOKUP(C2892,'[2]企业经营情况表（市场监管局）'!R$1:S$23,2,FALSE),0)</f>
        <v>0</v>
      </c>
      <c r="H2892" s="5">
        <f>VLOOKUP(C2892,'[1]7、重新确认支持的项目列表'!$C:$E,3,FALSE)</f>
        <v>3025.3888000000002</v>
      </c>
      <c r="I2892" s="7">
        <v>13800</v>
      </c>
      <c r="J2892" s="14">
        <v>10000</v>
      </c>
      <c r="K2892" s="7">
        <v>13800</v>
      </c>
      <c r="L2892" s="14">
        <v>10000</v>
      </c>
    </row>
    <row r="2893" spans="1:12" ht="24">
      <c r="A2893" s="5">
        <v>2889</v>
      </c>
      <c r="B2893" s="6" t="s">
        <v>627</v>
      </c>
      <c r="C2893" s="7" t="s">
        <v>1939</v>
      </c>
      <c r="D2893" s="7" t="s">
        <v>50</v>
      </c>
      <c r="E2893" s="9" t="s">
        <v>611</v>
      </c>
      <c r="F2893" s="5">
        <f>VLOOKUP(C2893,'[1]7、重新确认支持的项目列表'!$C:$E,2,FALSE)</f>
        <v>4423965334</v>
      </c>
      <c r="G2893" s="5">
        <f>IFERROR(VLOOKUP(C2893,'[2]企业经营情况表（市场监管局）'!R$1:S$23,2,FALSE),0)</f>
        <v>0</v>
      </c>
      <c r="H2893" s="5">
        <f>VLOOKUP(C2893,'[1]7、重新确认支持的项目列表'!$C:$E,3,FALSE)</f>
        <v>2957.5082000000002</v>
      </c>
      <c r="I2893" s="7">
        <v>12800</v>
      </c>
      <c r="J2893" s="14">
        <v>10000</v>
      </c>
      <c r="K2893" s="7">
        <v>12800</v>
      </c>
      <c r="L2893" s="14">
        <v>10000</v>
      </c>
    </row>
    <row r="2894" spans="1:12" ht="24">
      <c r="A2894" s="5">
        <v>2890</v>
      </c>
      <c r="B2894" s="6" t="s">
        <v>649</v>
      </c>
      <c r="C2894" s="7" t="s">
        <v>1939</v>
      </c>
      <c r="D2894" s="7" t="s">
        <v>50</v>
      </c>
      <c r="E2894" s="9" t="s">
        <v>611</v>
      </c>
      <c r="F2894" s="5">
        <f>VLOOKUP(C2894,'[1]7、重新确认支持的项目列表'!$C:$E,2,FALSE)</f>
        <v>4423965334</v>
      </c>
      <c r="G2894" s="5">
        <f>IFERROR(VLOOKUP(C2894,'[2]企业经营情况表（市场监管局）'!R$1:S$23,2,FALSE),0)</f>
        <v>0</v>
      </c>
      <c r="H2894" s="5">
        <f>VLOOKUP(C2894,'[1]7、重新确认支持的项目列表'!$C:$E,3,FALSE)</f>
        <v>2957.5082000000002</v>
      </c>
      <c r="I2894" s="7">
        <v>12800</v>
      </c>
      <c r="J2894" s="14">
        <v>10000</v>
      </c>
      <c r="K2894" s="7">
        <v>12800</v>
      </c>
      <c r="L2894" s="14">
        <v>10000</v>
      </c>
    </row>
    <row r="2895" spans="1:12" ht="24">
      <c r="A2895" s="5">
        <v>2891</v>
      </c>
      <c r="B2895" s="6" t="s">
        <v>615</v>
      </c>
      <c r="C2895" s="7" t="s">
        <v>953</v>
      </c>
      <c r="D2895" s="7" t="s">
        <v>50</v>
      </c>
      <c r="E2895" s="9" t="s">
        <v>611</v>
      </c>
      <c r="F2895" s="5" t="str">
        <f>VLOOKUP(C2895,'[1]7、重新确认支持的项目列表'!$C:$E,2,FALSE)</f>
        <v>44019691AW</v>
      </c>
      <c r="G2895" s="5">
        <f>IFERROR(VLOOKUP(C2895,'[2]企业经营情况表（市场监管局）'!R$1:S$23,2,FALSE),0)</f>
        <v>0</v>
      </c>
      <c r="H2895" s="5">
        <f>VLOOKUP(C2895,'[1]7、重新确认支持的项目列表'!$C:$E,3,FALSE)</f>
        <v>795.15750000000003</v>
      </c>
      <c r="I2895" s="7">
        <v>12800</v>
      </c>
      <c r="J2895" s="14">
        <v>10000</v>
      </c>
      <c r="K2895" s="7">
        <v>12800</v>
      </c>
      <c r="L2895" s="14">
        <v>10000</v>
      </c>
    </row>
    <row r="2896" spans="1:12" ht="24">
      <c r="A2896" s="5">
        <v>2892</v>
      </c>
      <c r="B2896" s="6" t="s">
        <v>627</v>
      </c>
      <c r="C2896" s="7" t="s">
        <v>970</v>
      </c>
      <c r="D2896" s="7" t="s">
        <v>50</v>
      </c>
      <c r="E2896" s="9" t="s">
        <v>611</v>
      </c>
      <c r="F2896" s="5" t="str">
        <f>VLOOKUP(C2896,'[1]7、重新确认支持的项目列表'!$C:$E,2,FALSE)</f>
        <v>4401966FB7</v>
      </c>
      <c r="G2896" s="5">
        <f>IFERROR(VLOOKUP(C2896,'[2]企业经营情况表（市场监管局）'!R$1:S$23,2,FALSE),0)</f>
        <v>0</v>
      </c>
      <c r="H2896" s="5">
        <f>VLOOKUP(C2896,'[1]7、重新确认支持的项目列表'!$C:$E,3,FALSE)</f>
        <v>0.1222</v>
      </c>
      <c r="I2896" s="7">
        <v>12800</v>
      </c>
      <c r="J2896" s="14">
        <v>10000</v>
      </c>
      <c r="K2896" s="7">
        <v>12800</v>
      </c>
      <c r="L2896" s="14">
        <v>10000</v>
      </c>
    </row>
    <row r="2897" spans="1:12" ht="24">
      <c r="A2897" s="5">
        <v>2893</v>
      </c>
      <c r="B2897" s="6" t="s">
        <v>618</v>
      </c>
      <c r="C2897" s="7" t="s">
        <v>1940</v>
      </c>
      <c r="D2897" s="7" t="s">
        <v>50</v>
      </c>
      <c r="E2897" s="9" t="s">
        <v>611</v>
      </c>
      <c r="F2897" s="5" t="str">
        <f>VLOOKUP(C2897,'[1]7、重新确认支持的项目列表'!$C:$E,2,FALSE)</f>
        <v>无海关代码</v>
      </c>
      <c r="G2897" s="5">
        <f>IFERROR(VLOOKUP(C2897,'[2]企业经营情况表（市场监管局）'!R$1:S$23,2,FALSE),0)</f>
        <v>0</v>
      </c>
      <c r="H2897" s="5">
        <f>VLOOKUP(C2897,'[1]7、重新确认支持的项目列表'!$C:$E,3,FALSE)</f>
        <v>0</v>
      </c>
      <c r="I2897" s="7">
        <v>12800</v>
      </c>
      <c r="J2897" s="14">
        <v>10000</v>
      </c>
      <c r="K2897" s="7">
        <v>12800</v>
      </c>
      <c r="L2897" s="14">
        <v>10000</v>
      </c>
    </row>
    <row r="2898" spans="1:12" ht="24">
      <c r="A2898" s="5">
        <v>2894</v>
      </c>
      <c r="B2898" s="6" t="s">
        <v>622</v>
      </c>
      <c r="C2898" s="7" t="s">
        <v>1941</v>
      </c>
      <c r="D2898" s="7" t="s">
        <v>50</v>
      </c>
      <c r="E2898" s="9" t="s">
        <v>611</v>
      </c>
      <c r="F2898" s="5" t="str">
        <f>VLOOKUP(C2898,'[1]7、重新确认支持的项目列表'!$C:$E,2,FALSE)</f>
        <v>4401963D9Z</v>
      </c>
      <c r="G2898" s="5">
        <f>IFERROR(VLOOKUP(C2898,'[2]企业经营情况表（市场监管局）'!R$1:S$23,2,FALSE),0)</f>
        <v>0</v>
      </c>
      <c r="H2898" s="5">
        <f>VLOOKUP(C2898,'[1]7、重新确认支持的项目列表'!$C:$E,3,FALSE)</f>
        <v>51.208500000000001</v>
      </c>
      <c r="I2898" s="7">
        <v>12800</v>
      </c>
      <c r="J2898" s="14">
        <v>10000</v>
      </c>
      <c r="K2898" s="7">
        <v>12800</v>
      </c>
      <c r="L2898" s="14">
        <v>10000</v>
      </c>
    </row>
    <row r="2899" spans="1:12" ht="24">
      <c r="A2899" s="5">
        <v>2895</v>
      </c>
      <c r="B2899" s="6" t="s">
        <v>624</v>
      </c>
      <c r="C2899" s="7" t="s">
        <v>1941</v>
      </c>
      <c r="D2899" s="7" t="s">
        <v>50</v>
      </c>
      <c r="E2899" s="9" t="s">
        <v>611</v>
      </c>
      <c r="F2899" s="5" t="str">
        <f>VLOOKUP(C2899,'[1]7、重新确认支持的项目列表'!$C:$E,2,FALSE)</f>
        <v>4401963D9Z</v>
      </c>
      <c r="G2899" s="5">
        <f>IFERROR(VLOOKUP(C2899,'[2]企业经营情况表（市场监管局）'!R$1:S$23,2,FALSE),0)</f>
        <v>0</v>
      </c>
      <c r="H2899" s="5">
        <f>VLOOKUP(C2899,'[1]7、重新确认支持的项目列表'!$C:$E,3,FALSE)</f>
        <v>51.208500000000001</v>
      </c>
      <c r="I2899" s="7">
        <v>12800</v>
      </c>
      <c r="J2899" s="14">
        <v>10000</v>
      </c>
      <c r="K2899" s="7">
        <v>12800</v>
      </c>
      <c r="L2899" s="14">
        <v>10000</v>
      </c>
    </row>
    <row r="2900" spans="1:12" ht="24">
      <c r="A2900" s="5">
        <v>2896</v>
      </c>
      <c r="B2900" s="8" t="s">
        <v>665</v>
      </c>
      <c r="C2900" s="7" t="s">
        <v>1035</v>
      </c>
      <c r="D2900" s="7" t="s">
        <v>62</v>
      </c>
      <c r="E2900" s="9" t="s">
        <v>611</v>
      </c>
      <c r="F2900" s="5">
        <f>VLOOKUP(C2900,'[1]7、重新确认支持的项目列表'!$C:$E,2,FALSE)</f>
        <v>4401913550</v>
      </c>
      <c r="G2900" s="5">
        <f>IFERROR(VLOOKUP(C2900,'[2]企业经营情况表（市场监管局）'!R$1:S$23,2,FALSE),0)</f>
        <v>0</v>
      </c>
      <c r="H2900" s="5">
        <f>VLOOKUP(C2900,'[1]7、重新确认支持的项目列表'!$C:$E,3,FALSE)</f>
        <v>210013.7225</v>
      </c>
      <c r="I2900" s="7">
        <v>12800</v>
      </c>
      <c r="J2900" s="16">
        <v>10000</v>
      </c>
      <c r="K2900" s="7">
        <v>12800</v>
      </c>
      <c r="L2900" s="16">
        <v>10000</v>
      </c>
    </row>
    <row r="2901" spans="1:12" ht="24">
      <c r="A2901" s="5">
        <v>2897</v>
      </c>
      <c r="B2901" s="8" t="s">
        <v>617</v>
      </c>
      <c r="C2901" s="7" t="s">
        <v>1035</v>
      </c>
      <c r="D2901" s="7" t="s">
        <v>62</v>
      </c>
      <c r="E2901" s="9" t="s">
        <v>611</v>
      </c>
      <c r="F2901" s="5">
        <f>VLOOKUP(C2901,'[1]7、重新确认支持的项目列表'!$C:$E,2,FALSE)</f>
        <v>4401913550</v>
      </c>
      <c r="G2901" s="5">
        <f>IFERROR(VLOOKUP(C2901,'[2]企业经营情况表（市场监管局）'!R$1:S$23,2,FALSE),0)</f>
        <v>0</v>
      </c>
      <c r="H2901" s="5">
        <f>VLOOKUP(C2901,'[1]7、重新确认支持的项目列表'!$C:$E,3,FALSE)</f>
        <v>210013.7225</v>
      </c>
      <c r="I2901" s="7">
        <v>12800</v>
      </c>
      <c r="J2901" s="16">
        <v>10000</v>
      </c>
      <c r="K2901" s="7">
        <v>12800</v>
      </c>
      <c r="L2901" s="16">
        <v>10000</v>
      </c>
    </row>
    <row r="2902" spans="1:12" ht="24">
      <c r="A2902" s="5">
        <v>2898</v>
      </c>
      <c r="B2902" s="8" t="s">
        <v>624</v>
      </c>
      <c r="C2902" s="7" t="s">
        <v>1035</v>
      </c>
      <c r="D2902" s="7" t="s">
        <v>62</v>
      </c>
      <c r="E2902" s="9" t="s">
        <v>611</v>
      </c>
      <c r="F2902" s="5">
        <f>VLOOKUP(C2902,'[1]7、重新确认支持的项目列表'!$C:$E,2,FALSE)</f>
        <v>4401913550</v>
      </c>
      <c r="G2902" s="5">
        <f>IFERROR(VLOOKUP(C2902,'[2]企业经营情况表（市场监管局）'!R$1:S$23,2,FALSE),0)</f>
        <v>0</v>
      </c>
      <c r="H2902" s="5">
        <f>VLOOKUP(C2902,'[1]7、重新确认支持的项目列表'!$C:$E,3,FALSE)</f>
        <v>210013.7225</v>
      </c>
      <c r="I2902" s="7">
        <v>12800</v>
      </c>
      <c r="J2902" s="16">
        <v>10000</v>
      </c>
      <c r="K2902" s="7">
        <v>12800</v>
      </c>
      <c r="L2902" s="16">
        <v>10000</v>
      </c>
    </row>
    <row r="2903" spans="1:12" ht="24">
      <c r="A2903" s="5">
        <v>2899</v>
      </c>
      <c r="B2903" s="6" t="s">
        <v>615</v>
      </c>
      <c r="C2903" s="7" t="s">
        <v>1942</v>
      </c>
      <c r="D2903" s="7" t="s">
        <v>76</v>
      </c>
      <c r="E2903" s="9" t="s">
        <v>611</v>
      </c>
      <c r="F2903" s="5">
        <f>VLOOKUP(C2903,'[1]7、重新确认支持的项目列表'!$C:$E,2,FALSE)</f>
        <v>4401962090</v>
      </c>
      <c r="G2903" s="5">
        <f>IFERROR(VLOOKUP(C2903,'[2]企业经营情况表（市场监管局）'!R$1:S$23,2,FALSE),0)</f>
        <v>0</v>
      </c>
      <c r="H2903" s="5">
        <f>VLOOKUP(C2903,'[1]7、重新确认支持的项目列表'!$C:$E,3,FALSE)</f>
        <v>2159.7064999999998</v>
      </c>
      <c r="I2903" s="7">
        <v>12800</v>
      </c>
      <c r="J2903" s="15">
        <v>10000</v>
      </c>
      <c r="K2903" s="7">
        <v>12800</v>
      </c>
      <c r="L2903" s="15">
        <v>10000</v>
      </c>
    </row>
    <row r="2904" spans="1:12">
      <c r="A2904" s="5">
        <v>2900</v>
      </c>
      <c r="B2904" s="6" t="s">
        <v>658</v>
      </c>
      <c r="C2904" s="7" t="s">
        <v>1942</v>
      </c>
      <c r="D2904" s="7" t="s">
        <v>76</v>
      </c>
      <c r="E2904" s="9" t="s">
        <v>611</v>
      </c>
      <c r="F2904" s="5">
        <f>VLOOKUP(C2904,'[1]7、重新确认支持的项目列表'!$C:$E,2,FALSE)</f>
        <v>4401962090</v>
      </c>
      <c r="G2904" s="5">
        <f>IFERROR(VLOOKUP(C2904,'[2]企业经营情况表（市场监管局）'!R$1:S$23,2,FALSE),0)</f>
        <v>0</v>
      </c>
      <c r="H2904" s="5">
        <f>VLOOKUP(C2904,'[1]7、重新确认支持的项目列表'!$C:$E,3,FALSE)</f>
        <v>2159.7064999999998</v>
      </c>
      <c r="I2904" s="7">
        <v>12800</v>
      </c>
      <c r="J2904" s="15">
        <v>10000</v>
      </c>
      <c r="K2904" s="7">
        <v>12800</v>
      </c>
      <c r="L2904" s="15">
        <v>10000</v>
      </c>
    </row>
    <row r="2905" spans="1:12">
      <c r="A2905" s="5">
        <v>2901</v>
      </c>
      <c r="B2905" s="6" t="s">
        <v>624</v>
      </c>
      <c r="C2905" s="7" t="s">
        <v>1942</v>
      </c>
      <c r="D2905" s="7" t="s">
        <v>76</v>
      </c>
      <c r="E2905" s="9" t="s">
        <v>611</v>
      </c>
      <c r="F2905" s="5">
        <f>VLOOKUP(C2905,'[1]7、重新确认支持的项目列表'!$C:$E,2,FALSE)</f>
        <v>4401962090</v>
      </c>
      <c r="G2905" s="5">
        <f>IFERROR(VLOOKUP(C2905,'[2]企业经营情况表（市场监管局）'!R$1:S$23,2,FALSE),0)</f>
        <v>0</v>
      </c>
      <c r="H2905" s="5">
        <f>VLOOKUP(C2905,'[1]7、重新确认支持的项目列表'!$C:$E,3,FALSE)</f>
        <v>2159.7064999999998</v>
      </c>
      <c r="I2905" s="7">
        <v>12800</v>
      </c>
      <c r="J2905" s="15">
        <v>10000</v>
      </c>
      <c r="K2905" s="7">
        <v>12800</v>
      </c>
      <c r="L2905" s="15">
        <v>10000</v>
      </c>
    </row>
    <row r="2906" spans="1:12" ht="24">
      <c r="A2906" s="5">
        <v>2902</v>
      </c>
      <c r="B2906" s="6" t="s">
        <v>649</v>
      </c>
      <c r="C2906" s="7" t="s">
        <v>1942</v>
      </c>
      <c r="D2906" s="7" t="s">
        <v>76</v>
      </c>
      <c r="E2906" s="9" t="s">
        <v>611</v>
      </c>
      <c r="F2906" s="5">
        <f>VLOOKUP(C2906,'[1]7、重新确认支持的项目列表'!$C:$E,2,FALSE)</f>
        <v>4401962090</v>
      </c>
      <c r="G2906" s="5">
        <f>IFERROR(VLOOKUP(C2906,'[2]企业经营情况表（市场监管局）'!R$1:S$23,2,FALSE),0)</f>
        <v>0</v>
      </c>
      <c r="H2906" s="5">
        <f>VLOOKUP(C2906,'[1]7、重新确认支持的项目列表'!$C:$E,3,FALSE)</f>
        <v>2159.7064999999998</v>
      </c>
      <c r="I2906" s="7">
        <v>12800</v>
      </c>
      <c r="J2906" s="15">
        <v>10000</v>
      </c>
      <c r="K2906" s="7">
        <v>12800</v>
      </c>
      <c r="L2906" s="15">
        <v>10000</v>
      </c>
    </row>
    <row r="2907" spans="1:12" ht="24">
      <c r="A2907" s="5">
        <v>2903</v>
      </c>
      <c r="B2907" s="6" t="s">
        <v>665</v>
      </c>
      <c r="C2907" s="7" t="s">
        <v>1943</v>
      </c>
      <c r="D2907" s="7" t="s">
        <v>76</v>
      </c>
      <c r="E2907" s="9" t="s">
        <v>611</v>
      </c>
      <c r="F2907" s="5" t="str">
        <f>VLOOKUP(C2907,'[1]7、重新确认支持的项目列表'!$C:$E,2,FALSE)</f>
        <v>44012608M5</v>
      </c>
      <c r="G2907" s="5">
        <f>IFERROR(VLOOKUP(C2907,'[2]企业经营情况表（市场监管局）'!R$1:S$23,2,FALSE),0)</f>
        <v>0</v>
      </c>
      <c r="H2907" s="5">
        <f>VLOOKUP(C2907,'[1]7、重新确认支持的项目列表'!$C:$E,3,FALSE)</f>
        <v>19.678000000000001</v>
      </c>
      <c r="I2907" s="7">
        <v>12800</v>
      </c>
      <c r="J2907" s="15">
        <v>10000</v>
      </c>
      <c r="K2907" s="7">
        <v>12800</v>
      </c>
      <c r="L2907" s="15">
        <v>10000</v>
      </c>
    </row>
    <row r="2908" spans="1:12" ht="24">
      <c r="A2908" s="5">
        <v>2904</v>
      </c>
      <c r="B2908" s="6" t="s">
        <v>622</v>
      </c>
      <c r="C2908" s="7" t="s">
        <v>1943</v>
      </c>
      <c r="D2908" s="7" t="s">
        <v>76</v>
      </c>
      <c r="E2908" s="9" t="s">
        <v>611</v>
      </c>
      <c r="F2908" s="5" t="str">
        <f>VLOOKUP(C2908,'[1]7、重新确认支持的项目列表'!$C:$E,2,FALSE)</f>
        <v>44012608M5</v>
      </c>
      <c r="G2908" s="5">
        <f>IFERROR(VLOOKUP(C2908,'[2]企业经营情况表（市场监管局）'!R$1:S$23,2,FALSE),0)</f>
        <v>0</v>
      </c>
      <c r="H2908" s="5">
        <f>VLOOKUP(C2908,'[1]7、重新确认支持的项目列表'!$C:$E,3,FALSE)</f>
        <v>19.678000000000001</v>
      </c>
      <c r="I2908" s="7">
        <v>12800</v>
      </c>
      <c r="J2908" s="15">
        <v>10000</v>
      </c>
      <c r="K2908" s="7">
        <v>12800</v>
      </c>
      <c r="L2908" s="15">
        <v>10000</v>
      </c>
    </row>
    <row r="2909" spans="1:12">
      <c r="A2909" s="5">
        <v>2905</v>
      </c>
      <c r="B2909" s="6" t="s">
        <v>618</v>
      </c>
      <c r="C2909" s="7" t="s">
        <v>1100</v>
      </c>
      <c r="D2909" s="7" t="s">
        <v>76</v>
      </c>
      <c r="E2909" s="9" t="s">
        <v>611</v>
      </c>
      <c r="F2909" s="5">
        <f>VLOOKUP(C2909,'[1]7、重新确认支持的项目列表'!$C:$E,2,FALSE)</f>
        <v>4401966969</v>
      </c>
      <c r="G2909" s="5">
        <f>IFERROR(VLOOKUP(C2909,'[2]企业经营情况表（市场监管局）'!R$1:S$23,2,FALSE),0)</f>
        <v>0</v>
      </c>
      <c r="H2909" s="5">
        <f>VLOOKUP(C2909,'[1]7、重新确认支持的项目列表'!$C:$E,3,FALSE)</f>
        <v>3758.1293999999998</v>
      </c>
      <c r="I2909" s="7">
        <v>12800</v>
      </c>
      <c r="J2909" s="15">
        <v>10000</v>
      </c>
      <c r="K2909" s="7">
        <v>12800</v>
      </c>
      <c r="L2909" s="15">
        <v>10000</v>
      </c>
    </row>
    <row r="2910" spans="1:12" ht="24">
      <c r="A2910" s="5">
        <v>2906</v>
      </c>
      <c r="B2910" s="6" t="s">
        <v>615</v>
      </c>
      <c r="C2910" s="7" t="s">
        <v>1944</v>
      </c>
      <c r="D2910" s="7" t="s">
        <v>76</v>
      </c>
      <c r="E2910" s="9" t="s">
        <v>611</v>
      </c>
      <c r="F2910" s="5">
        <f>VLOOKUP(C2910,'[1]7、重新确认支持的项目列表'!$C:$E,2,FALSE)</f>
        <v>4451965770</v>
      </c>
      <c r="G2910" s="5">
        <f>IFERROR(VLOOKUP(C2910,'[2]企业经营情况表（市场监管局）'!R$1:S$23,2,FALSE),0)</f>
        <v>0</v>
      </c>
      <c r="H2910" s="5">
        <f>VLOOKUP(C2910,'[1]7、重新确认支持的项目列表'!$C:$E,3,FALSE)</f>
        <v>2677.2237</v>
      </c>
      <c r="I2910" s="7">
        <v>12800</v>
      </c>
      <c r="J2910" s="15">
        <v>10000</v>
      </c>
      <c r="K2910" s="7">
        <v>12800</v>
      </c>
      <c r="L2910" s="15">
        <v>10000</v>
      </c>
    </row>
    <row r="2911" spans="1:12" ht="24">
      <c r="A2911" s="5">
        <v>2907</v>
      </c>
      <c r="B2911" s="6" t="s">
        <v>622</v>
      </c>
      <c r="C2911" s="7" t="s">
        <v>1944</v>
      </c>
      <c r="D2911" s="7" t="s">
        <v>76</v>
      </c>
      <c r="E2911" s="9" t="s">
        <v>611</v>
      </c>
      <c r="F2911" s="5">
        <f>VLOOKUP(C2911,'[1]7、重新确认支持的项目列表'!$C:$E,2,FALSE)</f>
        <v>4451965770</v>
      </c>
      <c r="G2911" s="5">
        <f>IFERROR(VLOOKUP(C2911,'[2]企业经营情况表（市场监管局）'!R$1:S$23,2,FALSE),0)</f>
        <v>0</v>
      </c>
      <c r="H2911" s="5">
        <f>VLOOKUP(C2911,'[1]7、重新确认支持的项目列表'!$C:$E,3,FALSE)</f>
        <v>2677.2237</v>
      </c>
      <c r="I2911" s="7">
        <v>12800</v>
      </c>
      <c r="J2911" s="15">
        <v>10000</v>
      </c>
      <c r="K2911" s="7">
        <v>12800</v>
      </c>
      <c r="L2911" s="15">
        <v>10000</v>
      </c>
    </row>
    <row r="2912" spans="1:12" ht="24">
      <c r="A2912" s="5">
        <v>2908</v>
      </c>
      <c r="B2912" s="6" t="s">
        <v>624</v>
      </c>
      <c r="C2912" s="7" t="s">
        <v>1944</v>
      </c>
      <c r="D2912" s="7" t="s">
        <v>76</v>
      </c>
      <c r="E2912" s="9" t="s">
        <v>611</v>
      </c>
      <c r="F2912" s="5">
        <f>VLOOKUP(C2912,'[1]7、重新确认支持的项目列表'!$C:$E,2,FALSE)</f>
        <v>4451965770</v>
      </c>
      <c r="G2912" s="5">
        <f>IFERROR(VLOOKUP(C2912,'[2]企业经营情况表（市场监管局）'!R$1:S$23,2,FALSE),0)</f>
        <v>0</v>
      </c>
      <c r="H2912" s="5">
        <f>VLOOKUP(C2912,'[1]7、重新确认支持的项目列表'!$C:$E,3,FALSE)</f>
        <v>2677.2237</v>
      </c>
      <c r="I2912" s="7">
        <v>12800</v>
      </c>
      <c r="J2912" s="15">
        <v>10000</v>
      </c>
      <c r="K2912" s="7">
        <v>12800</v>
      </c>
      <c r="L2912" s="15">
        <v>10000</v>
      </c>
    </row>
    <row r="2913" spans="1:12" ht="24">
      <c r="A2913" s="5">
        <v>2909</v>
      </c>
      <c r="B2913" s="6" t="s">
        <v>618</v>
      </c>
      <c r="C2913" s="7" t="s">
        <v>1944</v>
      </c>
      <c r="D2913" s="7" t="s">
        <v>76</v>
      </c>
      <c r="E2913" s="9" t="s">
        <v>611</v>
      </c>
      <c r="F2913" s="5">
        <f>VLOOKUP(C2913,'[1]7、重新确认支持的项目列表'!$C:$E,2,FALSE)</f>
        <v>4451965770</v>
      </c>
      <c r="G2913" s="5">
        <f>IFERROR(VLOOKUP(C2913,'[2]企业经营情况表（市场监管局）'!R$1:S$23,2,FALSE),0)</f>
        <v>0</v>
      </c>
      <c r="H2913" s="5">
        <f>VLOOKUP(C2913,'[1]7、重新确认支持的项目列表'!$C:$E,3,FALSE)</f>
        <v>2677.2237</v>
      </c>
      <c r="I2913" s="7">
        <v>12800</v>
      </c>
      <c r="J2913" s="15">
        <v>10000</v>
      </c>
      <c r="K2913" s="7">
        <v>12800</v>
      </c>
      <c r="L2913" s="15">
        <v>10000</v>
      </c>
    </row>
    <row r="2914" spans="1:12" ht="24">
      <c r="A2914" s="5">
        <v>2910</v>
      </c>
      <c r="B2914" s="6" t="s">
        <v>685</v>
      </c>
      <c r="C2914" s="7" t="s">
        <v>414</v>
      </c>
      <c r="D2914" s="7" t="s">
        <v>76</v>
      </c>
      <c r="E2914" s="9" t="s">
        <v>611</v>
      </c>
      <c r="F2914" s="5" t="str">
        <f>VLOOKUP(C2914,'[1]7、重新确认支持的项目列表'!$C:$E,2,FALSE)</f>
        <v>4401963ELQ</v>
      </c>
      <c r="G2914" s="5">
        <f>IFERROR(VLOOKUP(C2914,'[2]企业经营情况表（市场监管局）'!R$1:S$23,2,FALSE),0)</f>
        <v>0</v>
      </c>
      <c r="H2914" s="5">
        <f>VLOOKUP(C2914,'[1]7、重新确认支持的项目列表'!$C:$E,3,FALSE)</f>
        <v>23.689599999999999</v>
      </c>
      <c r="I2914" s="7">
        <v>25000</v>
      </c>
      <c r="J2914" s="15">
        <v>10000</v>
      </c>
      <c r="K2914" s="15">
        <v>22000</v>
      </c>
      <c r="L2914" s="15">
        <v>10000</v>
      </c>
    </row>
    <row r="2915" spans="1:12" ht="24">
      <c r="A2915" s="5">
        <v>2911</v>
      </c>
      <c r="B2915" s="6" t="s">
        <v>624</v>
      </c>
      <c r="C2915" s="7" t="s">
        <v>1945</v>
      </c>
      <c r="D2915" s="7" t="s">
        <v>76</v>
      </c>
      <c r="E2915" s="9" t="s">
        <v>611</v>
      </c>
      <c r="F2915" s="5" t="str">
        <f>VLOOKUP(C2915,'[1]7、重新确认支持的项目列表'!$C:$E,2,FALSE)</f>
        <v>4401360HJ4</v>
      </c>
      <c r="G2915" s="5">
        <f>IFERROR(VLOOKUP(C2915,'[2]企业经营情况表（市场监管局）'!R$1:S$23,2,FALSE),0)</f>
        <v>0</v>
      </c>
      <c r="H2915" s="5">
        <f>VLOOKUP(C2915,'[1]7、重新确认支持的项目列表'!$C:$E,3,FALSE)</f>
        <v>314.22399999999999</v>
      </c>
      <c r="I2915" s="7">
        <v>12800</v>
      </c>
      <c r="J2915" s="15">
        <v>10000</v>
      </c>
      <c r="K2915" s="7">
        <v>12800</v>
      </c>
      <c r="L2915" s="15">
        <v>10000</v>
      </c>
    </row>
    <row r="2916" spans="1:12" ht="24">
      <c r="A2916" s="5">
        <v>2912</v>
      </c>
      <c r="B2916" s="6" t="s">
        <v>613</v>
      </c>
      <c r="C2916" s="7" t="s">
        <v>1945</v>
      </c>
      <c r="D2916" s="7" t="s">
        <v>76</v>
      </c>
      <c r="E2916" s="9" t="s">
        <v>611</v>
      </c>
      <c r="F2916" s="5" t="str">
        <f>VLOOKUP(C2916,'[1]7、重新确认支持的项目列表'!$C:$E,2,FALSE)</f>
        <v>4401360HJ4</v>
      </c>
      <c r="G2916" s="5">
        <f>IFERROR(VLOOKUP(C2916,'[2]企业经营情况表（市场监管局）'!R$1:S$23,2,FALSE),0)</f>
        <v>0</v>
      </c>
      <c r="H2916" s="5">
        <f>VLOOKUP(C2916,'[1]7、重新确认支持的项目列表'!$C:$E,3,FALSE)</f>
        <v>314.22399999999999</v>
      </c>
      <c r="I2916" s="7">
        <v>12800</v>
      </c>
      <c r="J2916" s="15">
        <v>10000</v>
      </c>
      <c r="K2916" s="7">
        <v>12800</v>
      </c>
      <c r="L2916" s="15">
        <v>10000</v>
      </c>
    </row>
    <row r="2917" spans="1:12">
      <c r="A2917" s="5">
        <v>2913</v>
      </c>
      <c r="B2917" s="6" t="s">
        <v>622</v>
      </c>
      <c r="C2917" s="7" t="s">
        <v>1118</v>
      </c>
      <c r="D2917" s="7" t="s">
        <v>76</v>
      </c>
      <c r="E2917" s="9" t="s">
        <v>611</v>
      </c>
      <c r="F2917" s="5">
        <f>VLOOKUP(C2917,'[1]7、重新确认支持的项目列表'!$C:$E,2,FALSE)</f>
        <v>4401960622</v>
      </c>
      <c r="G2917" s="5">
        <f>IFERROR(VLOOKUP(C2917,'[2]企业经营情况表（市场监管局）'!R$1:S$23,2,FALSE),0)</f>
        <v>0</v>
      </c>
      <c r="H2917" s="5">
        <f>VLOOKUP(C2917,'[1]7、重新确认支持的项目列表'!$C:$E,3,FALSE)</f>
        <v>731.08349999999996</v>
      </c>
      <c r="I2917" s="7">
        <v>12800</v>
      </c>
      <c r="J2917" s="15">
        <v>10000</v>
      </c>
      <c r="K2917" s="7">
        <v>12800</v>
      </c>
      <c r="L2917" s="15">
        <v>10000</v>
      </c>
    </row>
    <row r="2918" spans="1:12" ht="24">
      <c r="A2918" s="5">
        <v>2914</v>
      </c>
      <c r="B2918" s="25" t="s">
        <v>648</v>
      </c>
      <c r="C2918" s="7" t="s">
        <v>1946</v>
      </c>
      <c r="D2918" s="7" t="s">
        <v>76</v>
      </c>
      <c r="E2918" s="9" t="s">
        <v>611</v>
      </c>
      <c r="F2918" s="5">
        <f>VLOOKUP(C2918,'[1]7、重新确认支持的项目列表'!$C:$E,2,FALSE)</f>
        <v>4401360370</v>
      </c>
      <c r="G2918" s="5">
        <f>IFERROR(VLOOKUP(C2918,'[2]企业经营情况表（市场监管局）'!R$1:S$23,2,FALSE),0)</f>
        <v>0</v>
      </c>
      <c r="H2918" s="5">
        <f>VLOOKUP(C2918,'[1]7、重新确认支持的项目列表'!$C:$E,3,FALSE)</f>
        <v>117.6859</v>
      </c>
      <c r="I2918" s="7">
        <v>12933</v>
      </c>
      <c r="J2918" s="15">
        <v>10000</v>
      </c>
      <c r="K2918" s="15">
        <v>12933.33</v>
      </c>
      <c r="L2918" s="15">
        <v>10000</v>
      </c>
    </row>
    <row r="2919" spans="1:12" ht="24">
      <c r="A2919" s="5">
        <v>2915</v>
      </c>
      <c r="B2919" s="25" t="s">
        <v>609</v>
      </c>
      <c r="C2919" s="7" t="s">
        <v>1946</v>
      </c>
      <c r="D2919" s="7" t="s">
        <v>76</v>
      </c>
      <c r="E2919" s="9" t="s">
        <v>611</v>
      </c>
      <c r="F2919" s="5">
        <f>VLOOKUP(C2919,'[1]7、重新确认支持的项目列表'!$C:$E,2,FALSE)</f>
        <v>4401360370</v>
      </c>
      <c r="G2919" s="5">
        <f>IFERROR(VLOOKUP(C2919,'[2]企业经营情况表（市场监管局）'!R$1:S$23,2,FALSE),0)</f>
        <v>0</v>
      </c>
      <c r="H2919" s="5">
        <f>VLOOKUP(C2919,'[1]7、重新确认支持的项目列表'!$C:$E,3,FALSE)</f>
        <v>117.6859</v>
      </c>
      <c r="I2919" s="7">
        <v>12934</v>
      </c>
      <c r="J2919" s="15">
        <v>10000</v>
      </c>
      <c r="K2919" s="15">
        <v>12933.33</v>
      </c>
      <c r="L2919" s="15">
        <v>10000</v>
      </c>
    </row>
    <row r="2920" spans="1:12" ht="24">
      <c r="A2920" s="5">
        <v>2916</v>
      </c>
      <c r="B2920" s="25" t="s">
        <v>612</v>
      </c>
      <c r="C2920" s="7" t="s">
        <v>1946</v>
      </c>
      <c r="D2920" s="7" t="s">
        <v>76</v>
      </c>
      <c r="E2920" s="9" t="s">
        <v>611</v>
      </c>
      <c r="F2920" s="5">
        <f>VLOOKUP(C2920,'[1]7、重新确认支持的项目列表'!$C:$E,2,FALSE)</f>
        <v>4401360370</v>
      </c>
      <c r="G2920" s="5">
        <f>IFERROR(VLOOKUP(C2920,'[2]企业经营情况表（市场监管局）'!R$1:S$23,2,FALSE),0)</f>
        <v>0</v>
      </c>
      <c r="H2920" s="5">
        <f>VLOOKUP(C2920,'[1]7、重新确认支持的项目列表'!$C:$E,3,FALSE)</f>
        <v>117.6859</v>
      </c>
      <c r="I2920" s="7">
        <v>12933</v>
      </c>
      <c r="J2920" s="15">
        <v>10000</v>
      </c>
      <c r="K2920" s="15">
        <v>12933.33</v>
      </c>
      <c r="L2920" s="15">
        <v>10000</v>
      </c>
    </row>
    <row r="2921" spans="1:12">
      <c r="A2921" s="5">
        <v>2917</v>
      </c>
      <c r="B2921" s="25" t="s">
        <v>658</v>
      </c>
      <c r="C2921" s="7" t="s">
        <v>1128</v>
      </c>
      <c r="D2921" s="7" t="s">
        <v>76</v>
      </c>
      <c r="E2921" s="9" t="s">
        <v>611</v>
      </c>
      <c r="F2921" s="5">
        <f>VLOOKUP(C2921,'[1]7、重新确认支持的项目列表'!$C:$E,2,FALSE)</f>
        <v>4401363026</v>
      </c>
      <c r="G2921" s="5">
        <f>IFERROR(VLOOKUP(C2921,'[2]企业经营情况表（市场监管局）'!R$1:S$23,2,FALSE),0)</f>
        <v>0</v>
      </c>
      <c r="H2921" s="5">
        <f>VLOOKUP(C2921,'[1]7、重新确认支持的项目列表'!$C:$E,3,FALSE)</f>
        <v>6130.9413000000004</v>
      </c>
      <c r="I2921" s="7">
        <v>12800</v>
      </c>
      <c r="J2921" s="15">
        <v>10000</v>
      </c>
      <c r="K2921" s="7">
        <v>12800</v>
      </c>
      <c r="L2921" s="15">
        <v>10000</v>
      </c>
    </row>
    <row r="2922" spans="1:12" ht="24">
      <c r="A2922" s="5">
        <v>2918</v>
      </c>
      <c r="B2922" s="6" t="s">
        <v>1011</v>
      </c>
      <c r="C2922" s="7" t="s">
        <v>1947</v>
      </c>
      <c r="D2922" s="7" t="s">
        <v>76</v>
      </c>
      <c r="E2922" s="9" t="s">
        <v>611</v>
      </c>
      <c r="F2922" s="5" t="str">
        <f>VLOOKUP(C2922,'[1]7、重新确认支持的项目列表'!$C:$E,2,FALSE)</f>
        <v>44019408YR</v>
      </c>
      <c r="G2922" s="5">
        <f>IFERROR(VLOOKUP(C2922,'[2]企业经营情况表（市场监管局）'!R$1:S$23,2,FALSE),0)</f>
        <v>0</v>
      </c>
      <c r="H2922" s="5">
        <f>VLOOKUP(C2922,'[1]7、重新确认支持的项目列表'!$C:$E,3,FALSE)</f>
        <v>21.250299999999999</v>
      </c>
      <c r="I2922" s="7">
        <v>38800</v>
      </c>
      <c r="J2922" s="15">
        <v>10000</v>
      </c>
      <c r="K2922" s="7">
        <v>38800</v>
      </c>
      <c r="L2922" s="15">
        <v>10000</v>
      </c>
    </row>
    <row r="2923" spans="1:12" ht="24">
      <c r="A2923" s="5">
        <v>2919</v>
      </c>
      <c r="B2923" s="6" t="s">
        <v>624</v>
      </c>
      <c r="C2923" s="7" t="s">
        <v>1948</v>
      </c>
      <c r="D2923" s="7" t="s">
        <v>159</v>
      </c>
      <c r="E2923" s="9" t="s">
        <v>611</v>
      </c>
      <c r="F2923" s="5" t="str">
        <f>VLOOKUP(C2923,'[1]7、重新确认支持的项目列表'!$C:$E,2,FALSE)</f>
        <v>4401963LYK</v>
      </c>
      <c r="G2923" s="5">
        <f>IFERROR(VLOOKUP(C2923,'[2]企业经营情况表（市场监管局）'!R$1:S$23,2,FALSE),0)</f>
        <v>0</v>
      </c>
      <c r="H2923" s="5">
        <f>VLOOKUP(C2923,'[1]7、重新确认支持的项目列表'!$C:$E,3,FALSE)</f>
        <v>1138.8371999999999</v>
      </c>
      <c r="I2923" s="7">
        <v>12800</v>
      </c>
      <c r="J2923" s="17">
        <v>10000</v>
      </c>
      <c r="K2923" s="7">
        <v>12800</v>
      </c>
      <c r="L2923" s="17">
        <v>10000</v>
      </c>
    </row>
    <row r="2924" spans="1:12" ht="24">
      <c r="A2924" s="5">
        <v>2920</v>
      </c>
      <c r="B2924" s="6" t="s">
        <v>951</v>
      </c>
      <c r="C2924" s="7" t="s">
        <v>1949</v>
      </c>
      <c r="D2924" s="7" t="s">
        <v>159</v>
      </c>
      <c r="E2924" s="9" t="s">
        <v>611</v>
      </c>
      <c r="F2924" s="5" t="str">
        <f>VLOOKUP(C2924,'[1]7、重新确认支持的项目列表'!$C:$E,2,FALSE)</f>
        <v>4401963L0P</v>
      </c>
      <c r="G2924" s="5">
        <f>IFERROR(VLOOKUP(C2924,'[2]企业经营情况表（市场监管局）'!R$1:S$23,2,FALSE),0)</f>
        <v>0</v>
      </c>
      <c r="H2924" s="5">
        <f>VLOOKUP(C2924,'[1]7、重新确认支持的项目列表'!$C:$E,3,FALSE)</f>
        <v>707.84780000000001</v>
      </c>
      <c r="I2924" s="7">
        <v>12400</v>
      </c>
      <c r="J2924" s="17">
        <v>10000</v>
      </c>
      <c r="K2924" s="7">
        <v>12400</v>
      </c>
      <c r="L2924" s="17">
        <v>9920</v>
      </c>
    </row>
    <row r="2925" spans="1:12" ht="24">
      <c r="A2925" s="5">
        <v>2921</v>
      </c>
      <c r="B2925" s="6" t="s">
        <v>665</v>
      </c>
      <c r="C2925" s="7" t="s">
        <v>1172</v>
      </c>
      <c r="D2925" s="7" t="s">
        <v>159</v>
      </c>
      <c r="E2925" s="9" t="s">
        <v>611</v>
      </c>
      <c r="F2925" s="5" t="str">
        <f>VLOOKUP(C2925,'[1]7、重新确认支持的项目列表'!$C:$E,2,FALSE)</f>
        <v>4401960QC4</v>
      </c>
      <c r="G2925" s="5">
        <f>IFERROR(VLOOKUP(C2925,'[2]企业经营情况表（市场监管局）'!R$1:S$23,2,FALSE),0)</f>
        <v>0</v>
      </c>
      <c r="H2925" s="5">
        <f>VLOOKUP(C2925,'[1]7、重新确认支持的项目列表'!$C:$E,3,FALSE)</f>
        <v>396.65949999999998</v>
      </c>
      <c r="I2925" s="7">
        <v>12800</v>
      </c>
      <c r="J2925" s="17">
        <v>10000</v>
      </c>
      <c r="K2925" s="7">
        <v>12800</v>
      </c>
      <c r="L2925" s="17">
        <v>10000</v>
      </c>
    </row>
    <row r="2926" spans="1:12" ht="24">
      <c r="A2926" s="5">
        <v>2922</v>
      </c>
      <c r="B2926" s="6" t="s">
        <v>632</v>
      </c>
      <c r="C2926" s="7" t="s">
        <v>1950</v>
      </c>
      <c r="D2926" s="7" t="s">
        <v>159</v>
      </c>
      <c r="E2926" s="9" t="s">
        <v>611</v>
      </c>
      <c r="F2926" s="5" t="str">
        <f>VLOOKUP(C2926,'[1]7、重新确认支持的项目列表'!$C:$E,2,FALSE)</f>
        <v>4401960NS8</v>
      </c>
      <c r="G2926" s="5">
        <f>IFERROR(VLOOKUP(C2926,'[2]企业经营情况表（市场监管局）'!R$1:S$23,2,FALSE),0)</f>
        <v>0</v>
      </c>
      <c r="H2926" s="5">
        <f>VLOOKUP(C2926,'[1]7、重新确认支持的项目列表'!$C:$E,3,FALSE)</f>
        <v>0</v>
      </c>
      <c r="I2926" s="7">
        <v>12800</v>
      </c>
      <c r="J2926" s="17">
        <v>10000</v>
      </c>
      <c r="K2926" s="7">
        <v>12800</v>
      </c>
      <c r="L2926" s="17">
        <v>10000</v>
      </c>
    </row>
    <row r="2927" spans="1:12" ht="24">
      <c r="A2927" s="5">
        <v>2923</v>
      </c>
      <c r="B2927" s="8" t="s">
        <v>734</v>
      </c>
      <c r="C2927" s="7" t="s">
        <v>1951</v>
      </c>
      <c r="D2927" s="7" t="s">
        <v>176</v>
      </c>
      <c r="E2927" s="9" t="s">
        <v>611</v>
      </c>
      <c r="F2927" s="5" t="str">
        <f>VLOOKUP(C2927,'[1]7、重新确认支持的项目列表'!$C:$E,2,FALSE)</f>
        <v>4401960QQ4</v>
      </c>
      <c r="G2927" s="5">
        <f>IFERROR(VLOOKUP(C2927,'[2]企业经营情况表（市场监管局）'!R$1:S$23,2,FALSE),0)</f>
        <v>0</v>
      </c>
      <c r="H2927" s="5">
        <f>VLOOKUP(C2927,'[1]7、重新确认支持的项目列表'!$C:$E,3,FALSE)</f>
        <v>11.3825</v>
      </c>
      <c r="I2927" s="7">
        <v>16000</v>
      </c>
      <c r="J2927" s="19">
        <v>10000</v>
      </c>
      <c r="K2927" s="7">
        <v>16000</v>
      </c>
      <c r="L2927" s="19">
        <v>10000</v>
      </c>
    </row>
    <row r="2928" spans="1:12" ht="24">
      <c r="A2928" s="5">
        <v>2924</v>
      </c>
      <c r="B2928" s="8" t="s">
        <v>618</v>
      </c>
      <c r="C2928" s="7" t="s">
        <v>1217</v>
      </c>
      <c r="D2928" s="7" t="s">
        <v>176</v>
      </c>
      <c r="E2928" s="9" t="s">
        <v>611</v>
      </c>
      <c r="F2928" s="5" t="str">
        <f>VLOOKUP(C2928,'[1]7、重新确认支持的项目列表'!$C:$E,2,FALSE)</f>
        <v>4401963GDE</v>
      </c>
      <c r="G2928" s="5">
        <f>IFERROR(VLOOKUP(C2928,'[2]企业经营情况表（市场监管局）'!R$1:S$23,2,FALSE),0)</f>
        <v>0</v>
      </c>
      <c r="H2928" s="5">
        <f>VLOOKUP(C2928,'[1]7、重新确认支持的项目列表'!$C:$E,3,FALSE)</f>
        <v>11791.9872</v>
      </c>
      <c r="I2928" s="7">
        <v>12800</v>
      </c>
      <c r="J2928" s="19">
        <v>10000</v>
      </c>
      <c r="K2928" s="7">
        <v>12800</v>
      </c>
      <c r="L2928" s="19">
        <v>10000</v>
      </c>
    </row>
    <row r="2929" spans="1:12" ht="24">
      <c r="A2929" s="5">
        <v>2925</v>
      </c>
      <c r="B2929" s="8" t="s">
        <v>649</v>
      </c>
      <c r="C2929" s="7" t="s">
        <v>1217</v>
      </c>
      <c r="D2929" s="7" t="s">
        <v>176</v>
      </c>
      <c r="E2929" s="9" t="s">
        <v>611</v>
      </c>
      <c r="F2929" s="5" t="str">
        <f>VLOOKUP(C2929,'[1]7、重新确认支持的项目列表'!$C:$E,2,FALSE)</f>
        <v>4401963GDE</v>
      </c>
      <c r="G2929" s="5">
        <f>IFERROR(VLOOKUP(C2929,'[2]企业经营情况表（市场监管局）'!R$1:S$23,2,FALSE),0)</f>
        <v>0</v>
      </c>
      <c r="H2929" s="5">
        <f>VLOOKUP(C2929,'[1]7、重新确认支持的项目列表'!$C:$E,3,FALSE)</f>
        <v>11791.9872</v>
      </c>
      <c r="I2929" s="7">
        <v>12800</v>
      </c>
      <c r="J2929" s="19">
        <v>10000</v>
      </c>
      <c r="K2929" s="7">
        <v>12800</v>
      </c>
      <c r="L2929" s="19">
        <v>10000</v>
      </c>
    </row>
    <row r="2930" spans="1:12" ht="24">
      <c r="A2930" s="5">
        <v>2926</v>
      </c>
      <c r="B2930" s="8" t="s">
        <v>648</v>
      </c>
      <c r="C2930" s="7" t="s">
        <v>1225</v>
      </c>
      <c r="D2930" s="7" t="s">
        <v>176</v>
      </c>
      <c r="E2930" s="9" t="s">
        <v>611</v>
      </c>
      <c r="F2930" s="5" t="str">
        <f>VLOOKUP(C2930,'[1]7、重新确认支持的项目列表'!$C:$E,2,FALSE)</f>
        <v>44019339C4</v>
      </c>
      <c r="G2930" s="5">
        <f>IFERROR(VLOOKUP(C2930,'[2]企业经营情况表（市场监管局）'!R$1:S$23,2,FALSE),0)</f>
        <v>0</v>
      </c>
      <c r="H2930" s="5">
        <f>VLOOKUP(C2930,'[1]7、重新确认支持的项目列表'!$C:$E,3,FALSE)</f>
        <v>2393.1205</v>
      </c>
      <c r="I2930" s="7">
        <v>22000</v>
      </c>
      <c r="J2930" s="19">
        <v>10000</v>
      </c>
      <c r="K2930" s="7">
        <v>22000</v>
      </c>
      <c r="L2930" s="19">
        <v>10000</v>
      </c>
    </row>
    <row r="2931" spans="1:12" ht="24">
      <c r="A2931" s="5">
        <v>2927</v>
      </c>
      <c r="B2931" s="8" t="s">
        <v>622</v>
      </c>
      <c r="C2931" s="7" t="s">
        <v>1952</v>
      </c>
      <c r="D2931" s="7" t="s">
        <v>176</v>
      </c>
      <c r="E2931" s="9" t="s">
        <v>611</v>
      </c>
      <c r="F2931" s="5" t="str">
        <f>VLOOKUP(C2931,'[1]7、重新确认支持的项目列表'!$C:$E,2,FALSE)</f>
        <v>4401960ALS</v>
      </c>
      <c r="G2931" s="5">
        <f>IFERROR(VLOOKUP(C2931,'[2]企业经营情况表（市场监管局）'!R$1:S$23,2,FALSE),0)</f>
        <v>0</v>
      </c>
      <c r="H2931" s="5">
        <f>VLOOKUP(C2931,'[1]7、重新确认支持的项目列表'!$C:$E,3,FALSE)</f>
        <v>0</v>
      </c>
      <c r="I2931" s="7">
        <v>12800</v>
      </c>
      <c r="J2931" s="19">
        <v>10000</v>
      </c>
      <c r="K2931" s="7">
        <v>12800</v>
      </c>
      <c r="L2931" s="19">
        <v>10000</v>
      </c>
    </row>
    <row r="2932" spans="1:12" ht="24">
      <c r="A2932" s="5">
        <v>2928</v>
      </c>
      <c r="B2932" s="8" t="s">
        <v>670</v>
      </c>
      <c r="C2932" s="7" t="s">
        <v>1953</v>
      </c>
      <c r="D2932" s="7" t="s">
        <v>176</v>
      </c>
      <c r="E2932" s="9" t="s">
        <v>611</v>
      </c>
      <c r="F2932" s="5" t="str">
        <f>VLOOKUP(C2932,'[1]7、重新确认支持的项目列表'!$C:$E,2,FALSE)</f>
        <v>4401963B8J</v>
      </c>
      <c r="G2932" s="5">
        <f>IFERROR(VLOOKUP(C2932,'[2]企业经营情况表（市场监管局）'!R$1:S$23,2,FALSE),0)</f>
        <v>0</v>
      </c>
      <c r="H2932" s="5">
        <f>VLOOKUP(C2932,'[1]7、重新确认支持的项目列表'!$C:$E,3,FALSE)</f>
        <v>0</v>
      </c>
      <c r="I2932" s="7">
        <v>36800</v>
      </c>
      <c r="J2932" s="19">
        <v>10000</v>
      </c>
      <c r="K2932" s="19">
        <v>33800</v>
      </c>
      <c r="L2932" s="19">
        <v>10000</v>
      </c>
    </row>
    <row r="2933" spans="1:12" ht="24">
      <c r="A2933" s="5">
        <v>2929</v>
      </c>
      <c r="B2933" s="8" t="s">
        <v>648</v>
      </c>
      <c r="C2933" s="7" t="s">
        <v>180</v>
      </c>
      <c r="D2933" s="7" t="s">
        <v>176</v>
      </c>
      <c r="E2933" s="9" t="s">
        <v>611</v>
      </c>
      <c r="F2933" s="5" t="str">
        <f>VLOOKUP(C2933,'[1]7、重新确认支持的项目列表'!$C:$E,2,FALSE)</f>
        <v>4401963BSL</v>
      </c>
      <c r="G2933" s="5">
        <f>IFERROR(VLOOKUP(C2933,'[2]企业经营情况表（市场监管局）'!R$1:S$23,2,FALSE),0)</f>
        <v>0</v>
      </c>
      <c r="H2933" s="5">
        <f>VLOOKUP(C2933,'[1]7、重新确认支持的项目列表'!$C:$E,3,FALSE)</f>
        <v>1497.7218</v>
      </c>
      <c r="I2933" s="7">
        <v>21933</v>
      </c>
      <c r="J2933" s="19">
        <v>10000</v>
      </c>
      <c r="K2933" s="7">
        <v>21933</v>
      </c>
      <c r="L2933" s="19">
        <v>10000</v>
      </c>
    </row>
    <row r="2934" spans="1:12" ht="24">
      <c r="A2934" s="5">
        <v>2930</v>
      </c>
      <c r="B2934" s="8" t="s">
        <v>615</v>
      </c>
      <c r="C2934" s="7" t="s">
        <v>1264</v>
      </c>
      <c r="D2934" s="7" t="s">
        <v>176</v>
      </c>
      <c r="E2934" s="9" t="s">
        <v>611</v>
      </c>
      <c r="F2934" s="5" t="str">
        <f>VLOOKUP(C2934,'[1]7、重新确认支持的项目列表'!$C:$E,2,FALSE)</f>
        <v>4401963CJK</v>
      </c>
      <c r="G2934" s="5">
        <f>IFERROR(VLOOKUP(C2934,'[2]企业经营情况表（市场监管局）'!R$1:S$23,2,FALSE),0)</f>
        <v>0</v>
      </c>
      <c r="H2934" s="5">
        <f>VLOOKUP(C2934,'[1]7、重新确认支持的项目列表'!$C:$E,3,FALSE)</f>
        <v>1.3905000000000001</v>
      </c>
      <c r="I2934" s="7">
        <v>12800</v>
      </c>
      <c r="J2934" s="19">
        <v>10000</v>
      </c>
      <c r="K2934" s="7">
        <v>12800</v>
      </c>
      <c r="L2934" s="19">
        <v>10000</v>
      </c>
    </row>
    <row r="2935" spans="1:12" ht="24">
      <c r="A2935" s="5">
        <v>2931</v>
      </c>
      <c r="B2935" s="8" t="s">
        <v>615</v>
      </c>
      <c r="C2935" s="7" t="s">
        <v>1954</v>
      </c>
      <c r="D2935" s="7" t="s">
        <v>176</v>
      </c>
      <c r="E2935" s="9" t="s">
        <v>611</v>
      </c>
      <c r="F2935" s="5" t="str">
        <f>VLOOKUP(C2935,'[1]7、重新确认支持的项目列表'!$C:$E,2,FALSE)</f>
        <v>4401960QE1</v>
      </c>
      <c r="G2935" s="5">
        <f>IFERROR(VLOOKUP(C2935,'[2]企业经营情况表（市场监管局）'!R$1:S$23,2,FALSE),0)</f>
        <v>0</v>
      </c>
      <c r="H2935" s="5">
        <f>VLOOKUP(C2935,'[1]7、重新确认支持的项目列表'!$C:$E,3,FALSE)</f>
        <v>0</v>
      </c>
      <c r="I2935" s="7">
        <v>12800</v>
      </c>
      <c r="J2935" s="19">
        <v>10000</v>
      </c>
      <c r="K2935" s="7">
        <v>12800</v>
      </c>
      <c r="L2935" s="19">
        <v>10000</v>
      </c>
    </row>
    <row r="2936" spans="1:12" ht="24">
      <c r="A2936" s="5">
        <v>2932</v>
      </c>
      <c r="B2936" s="6" t="s">
        <v>617</v>
      </c>
      <c r="C2936" s="7" t="s">
        <v>1955</v>
      </c>
      <c r="D2936" s="7" t="s">
        <v>244</v>
      </c>
      <c r="E2936" s="9" t="s">
        <v>611</v>
      </c>
      <c r="F2936" s="5">
        <f>VLOOKUP(C2936,'[1]7、重新确认支持的项目列表'!$C:$E,2,FALSE)</f>
        <v>4401961296</v>
      </c>
      <c r="G2936" s="5">
        <f>IFERROR(VLOOKUP(C2936,'[2]企业经营情况表（市场监管局）'!R$1:S$23,2,FALSE),0)</f>
        <v>0</v>
      </c>
      <c r="H2936" s="5">
        <f>VLOOKUP(C2936,'[1]7、重新确认支持的项目列表'!$C:$E,3,FALSE)</f>
        <v>5194.7923000000001</v>
      </c>
      <c r="I2936" s="7">
        <v>12800</v>
      </c>
      <c r="J2936" s="14">
        <v>10000</v>
      </c>
      <c r="K2936" s="7">
        <v>12800</v>
      </c>
      <c r="L2936" s="14">
        <v>10000</v>
      </c>
    </row>
    <row r="2937" spans="1:12">
      <c r="A2937" s="5">
        <v>2933</v>
      </c>
      <c r="B2937" s="6" t="s">
        <v>627</v>
      </c>
      <c r="C2937" s="7" t="s">
        <v>1363</v>
      </c>
      <c r="D2937" s="7" t="s">
        <v>244</v>
      </c>
      <c r="E2937" s="9" t="s">
        <v>611</v>
      </c>
      <c r="F2937" s="5">
        <f>VLOOKUP(C2937,'[1]7、重新确认支持的项目列表'!$C:$E,2,FALSE)</f>
        <v>4401961325</v>
      </c>
      <c r="G2937" s="5">
        <f>IFERROR(VLOOKUP(C2937,'[2]企业经营情况表（市场监管局）'!R$1:S$23,2,FALSE),0)</f>
        <v>0</v>
      </c>
      <c r="H2937" s="5">
        <f>VLOOKUP(C2937,'[1]7、重新确认支持的项目列表'!$C:$E,3,FALSE)</f>
        <v>303.3381</v>
      </c>
      <c r="I2937" s="7">
        <v>12800</v>
      </c>
      <c r="J2937" s="14">
        <v>10000</v>
      </c>
      <c r="K2937" s="7">
        <v>12800</v>
      </c>
      <c r="L2937" s="14">
        <v>10000</v>
      </c>
    </row>
    <row r="2938" spans="1:12" ht="24">
      <c r="A2938" s="5">
        <v>2934</v>
      </c>
      <c r="B2938" s="6" t="s">
        <v>951</v>
      </c>
      <c r="C2938" s="7" t="s">
        <v>1956</v>
      </c>
      <c r="D2938" s="7" t="s">
        <v>244</v>
      </c>
      <c r="E2938" s="9" t="s">
        <v>611</v>
      </c>
      <c r="F2938" s="5" t="str">
        <f>VLOOKUP(C2938,'[1]7、重新确认支持的项目列表'!$C:$E,2,FALSE)</f>
        <v>4401960HNX</v>
      </c>
      <c r="G2938" s="5">
        <f>IFERROR(VLOOKUP(C2938,'[2]企业经营情况表（市场监管局）'!R$1:S$23,2,FALSE),0)</f>
        <v>0</v>
      </c>
      <c r="H2938" s="5">
        <f>VLOOKUP(C2938,'[1]7、重新确认支持的项目列表'!$C:$E,3,FALSE)</f>
        <v>0</v>
      </c>
      <c r="I2938" s="7">
        <v>12400</v>
      </c>
      <c r="J2938" s="14">
        <v>9920</v>
      </c>
      <c r="K2938" s="7">
        <v>12400</v>
      </c>
      <c r="L2938" s="14">
        <v>9920</v>
      </c>
    </row>
    <row r="2939" spans="1:12" ht="24">
      <c r="A2939" s="5">
        <v>2935</v>
      </c>
      <c r="B2939" s="6" t="s">
        <v>617</v>
      </c>
      <c r="C2939" s="7" t="s">
        <v>1957</v>
      </c>
      <c r="D2939" s="7" t="s">
        <v>270</v>
      </c>
      <c r="E2939" s="9" t="s">
        <v>611</v>
      </c>
      <c r="F2939" s="5" t="str">
        <f>VLOOKUP(C2939,'[1]7、重新确认支持的项目列表'!$C:$E,2,FALSE)</f>
        <v>4401960G14</v>
      </c>
      <c r="G2939" s="5">
        <f>IFERROR(VLOOKUP(C2939,'[2]企业经营情况表（市场监管局）'!R$1:S$23,2,FALSE),0)</f>
        <v>0</v>
      </c>
      <c r="H2939" s="5">
        <f>VLOOKUP(C2939,'[1]7、重新确认支持的项目列表'!$C:$E,3,FALSE)</f>
        <v>1345.8683000000001</v>
      </c>
      <c r="I2939" s="7">
        <v>12800</v>
      </c>
      <c r="J2939" s="17">
        <v>10000</v>
      </c>
      <c r="K2939" s="7">
        <v>12800</v>
      </c>
      <c r="L2939" s="17">
        <v>10000</v>
      </c>
    </row>
    <row r="2940" spans="1:12" ht="24">
      <c r="A2940" s="5">
        <v>2936</v>
      </c>
      <c r="B2940" s="6" t="s">
        <v>624</v>
      </c>
      <c r="C2940" s="7" t="s">
        <v>1957</v>
      </c>
      <c r="D2940" s="7" t="s">
        <v>270</v>
      </c>
      <c r="E2940" s="9" t="s">
        <v>611</v>
      </c>
      <c r="F2940" s="5" t="str">
        <f>VLOOKUP(C2940,'[1]7、重新确认支持的项目列表'!$C:$E,2,FALSE)</f>
        <v>4401960G14</v>
      </c>
      <c r="G2940" s="5">
        <f>IFERROR(VLOOKUP(C2940,'[2]企业经营情况表（市场监管局）'!R$1:S$23,2,FALSE),0)</f>
        <v>0</v>
      </c>
      <c r="H2940" s="5">
        <f>VLOOKUP(C2940,'[1]7、重新确认支持的项目列表'!$C:$E,3,FALSE)</f>
        <v>1345.8683000000001</v>
      </c>
      <c r="I2940" s="7">
        <v>12800</v>
      </c>
      <c r="J2940" s="17">
        <v>10000</v>
      </c>
      <c r="K2940" s="7">
        <v>12800</v>
      </c>
      <c r="L2940" s="17">
        <v>10000</v>
      </c>
    </row>
    <row r="2941" spans="1:12" ht="24">
      <c r="A2941" s="5">
        <v>2937</v>
      </c>
      <c r="B2941" s="6" t="s">
        <v>627</v>
      </c>
      <c r="C2941" s="7" t="s">
        <v>1958</v>
      </c>
      <c r="D2941" s="7" t="s">
        <v>270</v>
      </c>
      <c r="E2941" s="9" t="s">
        <v>611</v>
      </c>
      <c r="F2941" s="5" t="str">
        <f>VLOOKUP(C2941,'[1]7、重新确认支持的项目列表'!$C:$E,2,FALSE)</f>
        <v>4401963CKT</v>
      </c>
      <c r="G2941" s="5">
        <f>IFERROR(VLOOKUP(C2941,'[2]企业经营情况表（市场监管局）'!R$1:S$23,2,FALSE),0)</f>
        <v>0</v>
      </c>
      <c r="H2941" s="5">
        <f>VLOOKUP(C2941,'[1]7、重新确认支持的项目列表'!$C:$E,3,FALSE)</f>
        <v>126.51049999999999</v>
      </c>
      <c r="I2941" s="7">
        <v>12800</v>
      </c>
      <c r="J2941" s="17">
        <v>10000</v>
      </c>
      <c r="K2941" s="7">
        <v>12800</v>
      </c>
      <c r="L2941" s="17">
        <v>10000</v>
      </c>
    </row>
    <row r="2942" spans="1:12" ht="24">
      <c r="A2942" s="5">
        <v>2938</v>
      </c>
      <c r="B2942" s="6" t="s">
        <v>627</v>
      </c>
      <c r="C2942" s="7" t="s">
        <v>1959</v>
      </c>
      <c r="D2942" s="7" t="s">
        <v>270</v>
      </c>
      <c r="E2942" s="9" t="s">
        <v>611</v>
      </c>
      <c r="F2942" s="5" t="str">
        <f>VLOOKUP(C2942,'[1]7、重新确认支持的项目列表'!$C:$E,2,FALSE)</f>
        <v>无海关代码</v>
      </c>
      <c r="G2942" s="5">
        <f>IFERROR(VLOOKUP(C2942,'[2]企业经营情况表（市场监管局）'!R$1:S$23,2,FALSE),0)</f>
        <v>0</v>
      </c>
      <c r="H2942" s="5">
        <f>VLOOKUP(C2942,'[1]7、重新确认支持的项目列表'!$C:$E,3,FALSE)</f>
        <v>0</v>
      </c>
      <c r="I2942" s="7">
        <v>12800</v>
      </c>
      <c r="J2942" s="17">
        <v>12800</v>
      </c>
      <c r="K2942" s="7">
        <v>12800</v>
      </c>
      <c r="L2942" s="17">
        <v>10000</v>
      </c>
    </row>
    <row r="2943" spans="1:12" ht="24">
      <c r="A2943" s="5">
        <v>2939</v>
      </c>
      <c r="B2943" s="6" t="s">
        <v>632</v>
      </c>
      <c r="C2943" s="7" t="s">
        <v>1458</v>
      </c>
      <c r="D2943" s="7" t="s">
        <v>270</v>
      </c>
      <c r="E2943" s="9" t="s">
        <v>611</v>
      </c>
      <c r="F2943" s="5" t="str">
        <f>VLOOKUP(C2943,'[1]7、重新确认支持的项目列表'!$C:$E,2,FALSE)</f>
        <v>44019408TX</v>
      </c>
      <c r="G2943" s="5">
        <f>IFERROR(VLOOKUP(C2943,'[2]企业经营情况表（市场监管局）'!R$1:S$23,2,FALSE),0)</f>
        <v>0</v>
      </c>
      <c r="H2943" s="5">
        <f>VLOOKUP(C2943,'[1]7、重新确认支持的项目列表'!$C:$E,3,FALSE)</f>
        <v>204.86619999999999</v>
      </c>
      <c r="I2943" s="7">
        <v>12800</v>
      </c>
      <c r="J2943" s="17">
        <v>10000</v>
      </c>
      <c r="K2943" s="7">
        <v>12800</v>
      </c>
      <c r="L2943" s="17">
        <v>10000</v>
      </c>
    </row>
    <row r="2944" spans="1:12" ht="24">
      <c r="A2944" s="5">
        <v>2940</v>
      </c>
      <c r="B2944" s="6" t="s">
        <v>649</v>
      </c>
      <c r="C2944" s="7" t="s">
        <v>1960</v>
      </c>
      <c r="D2944" s="7" t="s">
        <v>270</v>
      </c>
      <c r="E2944" s="9" t="s">
        <v>611</v>
      </c>
      <c r="F2944" s="5" t="str">
        <f>VLOOKUP(C2944,'[1]7、重新确认支持的项目列表'!$C:$E,2,FALSE)</f>
        <v>4401960J0E</v>
      </c>
      <c r="G2944" s="5">
        <f>IFERROR(VLOOKUP(C2944,'[2]企业经营情况表（市场监管局）'!R$1:S$23,2,FALSE),0)</f>
        <v>0</v>
      </c>
      <c r="H2944" s="5">
        <f>VLOOKUP(C2944,'[1]7、重新确认支持的项目列表'!$C:$E,3,FALSE)</f>
        <v>0</v>
      </c>
      <c r="I2944" s="7">
        <v>12800</v>
      </c>
      <c r="J2944" s="17">
        <v>10000</v>
      </c>
      <c r="K2944" s="7">
        <v>12800</v>
      </c>
      <c r="L2944" s="17">
        <v>10000</v>
      </c>
    </row>
    <row r="2945" spans="1:12" ht="24">
      <c r="A2945" s="5">
        <v>2941</v>
      </c>
      <c r="B2945" s="6" t="s">
        <v>618</v>
      </c>
      <c r="C2945" s="7" t="s">
        <v>1961</v>
      </c>
      <c r="D2945" s="7" t="s">
        <v>270</v>
      </c>
      <c r="E2945" s="9" t="s">
        <v>611</v>
      </c>
      <c r="F2945" s="5" t="str">
        <f>VLOOKUP(C2945,'[1]7、重新确认支持的项目列表'!$C:$E,2,FALSE)</f>
        <v>4401963BJC</v>
      </c>
      <c r="G2945" s="5">
        <f>IFERROR(VLOOKUP(C2945,'[2]企业经营情况表（市场监管局）'!R$1:S$23,2,FALSE),0)</f>
        <v>0</v>
      </c>
      <c r="H2945" s="5">
        <f>VLOOKUP(C2945,'[1]7、重新确认支持的项目列表'!$C:$E,3,FALSE)</f>
        <v>1788.9482</v>
      </c>
      <c r="I2945" s="7">
        <v>12800</v>
      </c>
      <c r="J2945" s="17">
        <v>10000</v>
      </c>
      <c r="K2945" s="7">
        <v>12800</v>
      </c>
      <c r="L2945" s="17">
        <v>10000</v>
      </c>
    </row>
    <row r="2946" spans="1:12" ht="24">
      <c r="A2946" s="5">
        <v>2942</v>
      </c>
      <c r="B2946" s="6" t="s">
        <v>663</v>
      </c>
      <c r="C2946" s="7" t="s">
        <v>1522</v>
      </c>
      <c r="D2946" s="7" t="s">
        <v>270</v>
      </c>
      <c r="E2946" s="9" t="s">
        <v>611</v>
      </c>
      <c r="F2946" s="5">
        <f>VLOOKUP(C2946,'[1]7、重新确认支持的项目列表'!$C:$E,2,FALSE)</f>
        <v>4401965534</v>
      </c>
      <c r="G2946" s="5">
        <f>IFERROR(VLOOKUP(C2946,'[2]企业经营情况表（市场监管局）'!R$1:S$23,2,FALSE),0)</f>
        <v>0</v>
      </c>
      <c r="H2946" s="5">
        <f>VLOOKUP(C2946,'[1]7、重新确认支持的项目列表'!$C:$E,3,FALSE)</f>
        <v>2328.7694000000001</v>
      </c>
      <c r="I2946" s="7">
        <v>35800</v>
      </c>
      <c r="J2946" s="17">
        <v>10000</v>
      </c>
      <c r="K2946" s="17">
        <v>32800</v>
      </c>
      <c r="L2946" s="17">
        <v>10000</v>
      </c>
    </row>
    <row r="2947" spans="1:12" ht="24">
      <c r="A2947" s="5">
        <v>2943</v>
      </c>
      <c r="B2947" s="6" t="s">
        <v>649</v>
      </c>
      <c r="C2947" s="7" t="s">
        <v>1962</v>
      </c>
      <c r="D2947" s="7" t="s">
        <v>270</v>
      </c>
      <c r="E2947" s="9" t="s">
        <v>611</v>
      </c>
      <c r="F2947" s="5" t="str">
        <f>VLOOKUP(C2947,'[1]7、重新确认支持的项目列表'!$C:$E,2,FALSE)</f>
        <v>4401960QAF</v>
      </c>
      <c r="G2947" s="5">
        <f>IFERROR(VLOOKUP(C2947,'[2]企业经营情况表（市场监管局）'!R$1:S$23,2,FALSE),0)</f>
        <v>0</v>
      </c>
      <c r="H2947" s="5">
        <f>VLOOKUP(C2947,'[1]7、重新确认支持的项目列表'!$C:$E,3,FALSE)</f>
        <v>260.90929999999997</v>
      </c>
      <c r="I2947" s="7">
        <v>12800</v>
      </c>
      <c r="J2947" s="15">
        <v>10000</v>
      </c>
      <c r="K2947" s="7">
        <v>12800</v>
      </c>
      <c r="L2947" s="15">
        <v>10000</v>
      </c>
    </row>
    <row r="2948" spans="1:12">
      <c r="A2948" s="5">
        <v>2944</v>
      </c>
      <c r="B2948" s="6" t="s">
        <v>652</v>
      </c>
      <c r="C2948" s="7" t="s">
        <v>1963</v>
      </c>
      <c r="D2948" s="7" t="s">
        <v>270</v>
      </c>
      <c r="E2948" s="9" t="s">
        <v>611</v>
      </c>
      <c r="F2948" s="5">
        <f>VLOOKUP(C2948,'[1]7、重新确认支持的项目列表'!$C:$E,2,FALSE)</f>
        <v>4401963319</v>
      </c>
      <c r="G2948" s="5">
        <f>IFERROR(VLOOKUP(C2948,'[2]企业经营情况表（市场监管局）'!R$1:S$23,2,FALSE),0)</f>
        <v>0</v>
      </c>
      <c r="H2948" s="5">
        <f>VLOOKUP(C2948,'[1]7、重新确认支持的项目列表'!$C:$E,3,FALSE)</f>
        <v>88763.8321</v>
      </c>
      <c r="I2948" s="7">
        <v>12800</v>
      </c>
      <c r="J2948" s="17">
        <v>10000</v>
      </c>
      <c r="K2948" s="7">
        <v>12800</v>
      </c>
      <c r="L2948" s="17">
        <v>10000</v>
      </c>
    </row>
    <row r="2949" spans="1:12">
      <c r="A2949" s="5">
        <v>2945</v>
      </c>
      <c r="B2949" s="6" t="s">
        <v>624</v>
      </c>
      <c r="C2949" s="7" t="s">
        <v>1963</v>
      </c>
      <c r="D2949" s="7" t="s">
        <v>270</v>
      </c>
      <c r="E2949" s="9" t="s">
        <v>611</v>
      </c>
      <c r="F2949" s="5">
        <f>VLOOKUP(C2949,'[1]7、重新确认支持的项目列表'!$C:$E,2,FALSE)</f>
        <v>4401963319</v>
      </c>
      <c r="G2949" s="5">
        <f>IFERROR(VLOOKUP(C2949,'[2]企业经营情况表（市场监管局）'!R$1:S$23,2,FALSE),0)</f>
        <v>0</v>
      </c>
      <c r="H2949" s="5">
        <f>VLOOKUP(C2949,'[1]7、重新确认支持的项目列表'!$C:$E,3,FALSE)</f>
        <v>88763.8321</v>
      </c>
      <c r="I2949" s="7">
        <v>12800</v>
      </c>
      <c r="J2949" s="17">
        <v>10000</v>
      </c>
      <c r="K2949" s="7">
        <v>12800</v>
      </c>
      <c r="L2949" s="17">
        <v>10000</v>
      </c>
    </row>
    <row r="2950" spans="1:12">
      <c r="A2950" s="5">
        <v>2946</v>
      </c>
      <c r="B2950" s="6" t="s">
        <v>618</v>
      </c>
      <c r="C2950" s="7" t="s">
        <v>1963</v>
      </c>
      <c r="D2950" s="7" t="s">
        <v>270</v>
      </c>
      <c r="E2950" s="9" t="s">
        <v>611</v>
      </c>
      <c r="F2950" s="5">
        <f>VLOOKUP(C2950,'[1]7、重新确认支持的项目列表'!$C:$E,2,FALSE)</f>
        <v>4401963319</v>
      </c>
      <c r="G2950" s="5">
        <f>IFERROR(VLOOKUP(C2950,'[2]企业经营情况表（市场监管局）'!R$1:S$23,2,FALSE),0)</f>
        <v>0</v>
      </c>
      <c r="H2950" s="5">
        <f>VLOOKUP(C2950,'[1]7、重新确认支持的项目列表'!$C:$E,3,FALSE)</f>
        <v>88763.8321</v>
      </c>
      <c r="I2950" s="7">
        <v>12800</v>
      </c>
      <c r="J2950" s="17">
        <v>10000</v>
      </c>
      <c r="K2950" s="7">
        <v>12800</v>
      </c>
      <c r="L2950" s="17">
        <v>10000</v>
      </c>
    </row>
    <row r="2951" spans="1:12" ht="24">
      <c r="A2951" s="5">
        <v>2947</v>
      </c>
      <c r="B2951" s="6" t="s">
        <v>649</v>
      </c>
      <c r="C2951" s="7" t="s">
        <v>1963</v>
      </c>
      <c r="D2951" s="7" t="s">
        <v>270</v>
      </c>
      <c r="E2951" s="9" t="s">
        <v>611</v>
      </c>
      <c r="F2951" s="5">
        <f>VLOOKUP(C2951,'[1]7、重新确认支持的项目列表'!$C:$E,2,FALSE)</f>
        <v>4401963319</v>
      </c>
      <c r="G2951" s="5">
        <f>IFERROR(VLOOKUP(C2951,'[2]企业经营情况表（市场监管局）'!R$1:S$23,2,FALSE),0)</f>
        <v>0</v>
      </c>
      <c r="H2951" s="5">
        <f>VLOOKUP(C2951,'[1]7、重新确认支持的项目列表'!$C:$E,3,FALSE)</f>
        <v>88763.8321</v>
      </c>
      <c r="I2951" s="7">
        <v>12800</v>
      </c>
      <c r="J2951" s="17">
        <v>10000</v>
      </c>
      <c r="K2951" s="7">
        <v>12800</v>
      </c>
      <c r="L2951" s="17">
        <v>10000</v>
      </c>
    </row>
    <row r="2952" spans="1:12" ht="24">
      <c r="A2952" s="5">
        <v>2948</v>
      </c>
      <c r="B2952" s="6" t="s">
        <v>674</v>
      </c>
      <c r="C2952" s="7" t="s">
        <v>548</v>
      </c>
      <c r="D2952" s="7" t="s">
        <v>270</v>
      </c>
      <c r="E2952" s="9" t="s">
        <v>611</v>
      </c>
      <c r="F2952" s="5">
        <f>VLOOKUP(C2952,'[1]7、重新确认支持的项目列表'!$C:$E,2,FALSE)</f>
        <v>4451967085</v>
      </c>
      <c r="G2952" s="5">
        <f>IFERROR(VLOOKUP(C2952,'[2]企业经营情况表（市场监管局）'!R$1:S$23,2,FALSE),0)</f>
        <v>0</v>
      </c>
      <c r="H2952" s="5">
        <f>VLOOKUP(C2952,'[1]7、重新确认支持的项目列表'!$C:$E,3,FALSE)</f>
        <v>311.75529999999998</v>
      </c>
      <c r="I2952" s="7">
        <v>25000</v>
      </c>
      <c r="J2952" s="17">
        <v>10000</v>
      </c>
      <c r="K2952" s="17">
        <v>22000</v>
      </c>
      <c r="L2952" s="17">
        <v>10000</v>
      </c>
    </row>
    <row r="2953" spans="1:12" ht="24">
      <c r="A2953" s="5">
        <v>2949</v>
      </c>
      <c r="B2953" s="6" t="s">
        <v>624</v>
      </c>
      <c r="C2953" s="7" t="s">
        <v>1964</v>
      </c>
      <c r="D2953" s="7" t="s">
        <v>270</v>
      </c>
      <c r="E2953" s="9" t="s">
        <v>611</v>
      </c>
      <c r="F2953" s="5" t="str">
        <f>VLOOKUP(C2953,'[1]7、重新确认支持的项目列表'!$C:$E,2,FALSE)</f>
        <v>44019639EE</v>
      </c>
      <c r="G2953" s="5">
        <f>IFERROR(VLOOKUP(C2953,'[2]企业经营情况表（市场监管局）'!R$1:S$23,2,FALSE),0)</f>
        <v>0</v>
      </c>
      <c r="H2953" s="5">
        <f>VLOOKUP(C2953,'[1]7、重新确认支持的项目列表'!$C:$E,3,FALSE)</f>
        <v>708.02679999999998</v>
      </c>
      <c r="I2953" s="7">
        <v>12800</v>
      </c>
      <c r="J2953" s="17">
        <v>10000</v>
      </c>
      <c r="K2953" s="7">
        <v>12800</v>
      </c>
      <c r="L2953" s="17">
        <v>10000</v>
      </c>
    </row>
    <row r="2954" spans="1:12" ht="24">
      <c r="A2954" s="5">
        <v>2950</v>
      </c>
      <c r="B2954" s="6" t="s">
        <v>618</v>
      </c>
      <c r="C2954" s="7" t="s">
        <v>1964</v>
      </c>
      <c r="D2954" s="7" t="s">
        <v>270</v>
      </c>
      <c r="E2954" s="9" t="s">
        <v>611</v>
      </c>
      <c r="F2954" s="5" t="str">
        <f>VLOOKUP(C2954,'[1]7、重新确认支持的项目列表'!$C:$E,2,FALSE)</f>
        <v>44019639EE</v>
      </c>
      <c r="G2954" s="5">
        <f>IFERROR(VLOOKUP(C2954,'[2]企业经营情况表（市场监管局）'!R$1:S$23,2,FALSE),0)</f>
        <v>0</v>
      </c>
      <c r="H2954" s="5">
        <f>VLOOKUP(C2954,'[1]7、重新确认支持的项目列表'!$C:$E,3,FALSE)</f>
        <v>708.02679999999998</v>
      </c>
      <c r="I2954" s="7">
        <v>12800</v>
      </c>
      <c r="J2954" s="17">
        <v>10000</v>
      </c>
      <c r="K2954" s="7">
        <v>12800</v>
      </c>
      <c r="L2954" s="17">
        <v>10000</v>
      </c>
    </row>
    <row r="2955" spans="1:12" ht="24">
      <c r="A2955" s="5">
        <v>2951</v>
      </c>
      <c r="B2955" s="6" t="s">
        <v>649</v>
      </c>
      <c r="C2955" s="7" t="s">
        <v>1964</v>
      </c>
      <c r="D2955" s="7" t="s">
        <v>270</v>
      </c>
      <c r="E2955" s="9" t="s">
        <v>611</v>
      </c>
      <c r="F2955" s="5" t="str">
        <f>VLOOKUP(C2955,'[1]7、重新确认支持的项目列表'!$C:$E,2,FALSE)</f>
        <v>44019639EE</v>
      </c>
      <c r="G2955" s="5">
        <f>IFERROR(VLOOKUP(C2955,'[2]企业经营情况表（市场监管局）'!R$1:S$23,2,FALSE),0)</f>
        <v>0</v>
      </c>
      <c r="H2955" s="5">
        <f>VLOOKUP(C2955,'[1]7、重新确认支持的项目列表'!$C:$E,3,FALSE)</f>
        <v>708.02679999999998</v>
      </c>
      <c r="I2955" s="7">
        <v>12800</v>
      </c>
      <c r="J2955" s="17">
        <v>10000</v>
      </c>
      <c r="K2955" s="7">
        <v>12800</v>
      </c>
      <c r="L2955" s="17">
        <v>10000</v>
      </c>
    </row>
    <row r="2956" spans="1:12" ht="24">
      <c r="A2956" s="5">
        <v>2952</v>
      </c>
      <c r="B2956" s="6" t="s">
        <v>684</v>
      </c>
      <c r="C2956" s="7" t="s">
        <v>1965</v>
      </c>
      <c r="D2956" s="7" t="s">
        <v>270</v>
      </c>
      <c r="E2956" s="9" t="s">
        <v>611</v>
      </c>
      <c r="F2956" s="5" t="str">
        <f>VLOOKUP(C2956,'[1]7、重新确认支持的项目列表'!$C:$E,2,FALSE)</f>
        <v>4401960FMS</v>
      </c>
      <c r="G2956" s="5">
        <f>IFERROR(VLOOKUP(C2956,'[2]企业经营情况表（市场监管局）'!R$1:S$23,2,FALSE),0)</f>
        <v>0</v>
      </c>
      <c r="H2956" s="5">
        <v>0</v>
      </c>
      <c r="I2956" s="7">
        <v>36800</v>
      </c>
      <c r="J2956" s="17">
        <v>10000</v>
      </c>
      <c r="K2956" s="17">
        <v>33800</v>
      </c>
      <c r="L2956" s="17">
        <v>10000</v>
      </c>
    </row>
    <row r="2957" spans="1:12" ht="24">
      <c r="A2957" s="5">
        <v>2953</v>
      </c>
      <c r="B2957" s="6" t="s">
        <v>658</v>
      </c>
      <c r="C2957" s="7" t="s">
        <v>1596</v>
      </c>
      <c r="D2957" s="7" t="s">
        <v>270</v>
      </c>
      <c r="E2957" s="9" t="s">
        <v>611</v>
      </c>
      <c r="F2957" s="5" t="str">
        <f>VLOOKUP(C2957,'[1]7、重新确认支持的项目列表'!$C:$E,2,FALSE)</f>
        <v>4401960AGS</v>
      </c>
      <c r="G2957" s="5">
        <f>IFERROR(VLOOKUP(C2957,'[2]企业经营情况表（市场监管局）'!R$1:S$23,2,FALSE),0)</f>
        <v>0</v>
      </c>
      <c r="H2957" s="5">
        <f>VLOOKUP(C2957,'[1]7、重新确认支持的项目列表'!$C:$E,3,FALSE)</f>
        <v>1785.9783</v>
      </c>
      <c r="I2957" s="7">
        <v>12800</v>
      </c>
      <c r="J2957" s="17">
        <v>10000</v>
      </c>
      <c r="K2957" s="7">
        <v>12800</v>
      </c>
      <c r="L2957" s="17">
        <v>10000</v>
      </c>
    </row>
    <row r="2958" spans="1:12" ht="24">
      <c r="A2958" s="5">
        <v>2954</v>
      </c>
      <c r="B2958" s="6" t="s">
        <v>615</v>
      </c>
      <c r="C2958" s="7" t="s">
        <v>1966</v>
      </c>
      <c r="D2958" s="7" t="s">
        <v>270</v>
      </c>
      <c r="E2958" s="9" t="s">
        <v>611</v>
      </c>
      <c r="F2958" s="5" t="str">
        <f>VLOOKUP(C2958,'[1]7、重新确认支持的项目列表'!$C:$E,2,FALSE)</f>
        <v>4401960C6P</v>
      </c>
      <c r="G2958" s="5">
        <f>IFERROR(VLOOKUP(C2958,'[2]企业经营情况表（市场监管局）'!R$1:S$23,2,FALSE),0)</f>
        <v>0</v>
      </c>
      <c r="H2958" s="5">
        <f>VLOOKUP(C2958,'[1]7、重新确认支持的项目列表'!$C:$E,3,FALSE)</f>
        <v>218.16560000000001</v>
      </c>
      <c r="I2958" s="7">
        <v>12800</v>
      </c>
      <c r="J2958" s="17">
        <v>10000</v>
      </c>
      <c r="K2958" s="7">
        <v>12800</v>
      </c>
      <c r="L2958" s="17">
        <v>10000</v>
      </c>
    </row>
    <row r="2959" spans="1:12" ht="24">
      <c r="A2959" s="5">
        <v>2955</v>
      </c>
      <c r="B2959" s="6" t="s">
        <v>665</v>
      </c>
      <c r="C2959" s="7" t="s">
        <v>1966</v>
      </c>
      <c r="D2959" s="7" t="s">
        <v>270</v>
      </c>
      <c r="E2959" s="9" t="s">
        <v>611</v>
      </c>
      <c r="F2959" s="5" t="str">
        <f>VLOOKUP(C2959,'[1]7、重新确认支持的项目列表'!$C:$E,2,FALSE)</f>
        <v>4401960C6P</v>
      </c>
      <c r="G2959" s="5">
        <f>IFERROR(VLOOKUP(C2959,'[2]企业经营情况表（市场监管局）'!R$1:S$23,2,FALSE),0)</f>
        <v>0</v>
      </c>
      <c r="H2959" s="5">
        <f>VLOOKUP(C2959,'[1]7、重新确认支持的项目列表'!$C:$E,3,FALSE)</f>
        <v>218.16560000000001</v>
      </c>
      <c r="I2959" s="7">
        <v>12800</v>
      </c>
      <c r="J2959" s="17">
        <v>10000</v>
      </c>
      <c r="K2959" s="7">
        <v>12800</v>
      </c>
      <c r="L2959" s="17">
        <v>10000</v>
      </c>
    </row>
    <row r="2960" spans="1:12" ht="24">
      <c r="A2960" s="5">
        <v>2956</v>
      </c>
      <c r="B2960" s="6" t="s">
        <v>652</v>
      </c>
      <c r="C2960" s="7" t="s">
        <v>1966</v>
      </c>
      <c r="D2960" s="7" t="s">
        <v>270</v>
      </c>
      <c r="E2960" s="9" t="s">
        <v>611</v>
      </c>
      <c r="F2960" s="5" t="str">
        <f>VLOOKUP(C2960,'[1]7、重新确认支持的项目列表'!$C:$E,2,FALSE)</f>
        <v>4401960C6P</v>
      </c>
      <c r="G2960" s="5">
        <f>IFERROR(VLOOKUP(C2960,'[2]企业经营情况表（市场监管局）'!R$1:S$23,2,FALSE),0)</f>
        <v>0</v>
      </c>
      <c r="H2960" s="5">
        <f>VLOOKUP(C2960,'[1]7、重新确认支持的项目列表'!$C:$E,3,FALSE)</f>
        <v>218.16560000000001</v>
      </c>
      <c r="I2960" s="7">
        <v>12800</v>
      </c>
      <c r="J2960" s="17">
        <v>10000</v>
      </c>
      <c r="K2960" s="7">
        <v>12800</v>
      </c>
      <c r="L2960" s="17">
        <v>10000</v>
      </c>
    </row>
    <row r="2961" spans="1:12" ht="24">
      <c r="A2961" s="5">
        <v>2957</v>
      </c>
      <c r="B2961" s="6" t="s">
        <v>615</v>
      </c>
      <c r="C2961" s="7" t="s">
        <v>1621</v>
      </c>
      <c r="D2961" s="7" t="s">
        <v>270</v>
      </c>
      <c r="E2961" s="9" t="s">
        <v>611</v>
      </c>
      <c r="F2961" s="5">
        <f>VLOOKUP(C2961,'[1]7、重新确认支持的项目列表'!$C:$E,2,FALSE)</f>
        <v>4451966779</v>
      </c>
      <c r="G2961" s="5">
        <f>IFERROR(VLOOKUP(C2961,'[2]企业经营情况表（市场监管局）'!R$1:S$23,2,FALSE),0)</f>
        <v>0</v>
      </c>
      <c r="H2961" s="5">
        <f>VLOOKUP(C2961,'[1]7、重新确认支持的项目列表'!$C:$E,3,FALSE)</f>
        <v>3078.5236</v>
      </c>
      <c r="I2961" s="7">
        <v>12800</v>
      </c>
      <c r="J2961" s="17">
        <v>10000</v>
      </c>
      <c r="K2961" s="7">
        <v>12800</v>
      </c>
      <c r="L2961" s="17">
        <v>10000</v>
      </c>
    </row>
    <row r="2962" spans="1:12" ht="24">
      <c r="A2962" s="5">
        <v>2958</v>
      </c>
      <c r="B2962" s="6" t="s">
        <v>672</v>
      </c>
      <c r="C2962" s="7" t="s">
        <v>564</v>
      </c>
      <c r="D2962" s="7" t="s">
        <v>270</v>
      </c>
      <c r="E2962" s="9" t="s">
        <v>611</v>
      </c>
      <c r="F2962" s="5" t="str">
        <f>VLOOKUP(C2962,'[1]7、重新确认支持的项目列表'!$C:$E,2,FALSE)</f>
        <v>4401960HH0</v>
      </c>
      <c r="G2962" s="5">
        <f>IFERROR(VLOOKUP(C2962,'[2]企业经营情况表（市场监管局）'!R$1:S$23,2,FALSE),0)</f>
        <v>0</v>
      </c>
      <c r="H2962" s="5">
        <f>VLOOKUP(C2962,'[1]7、重新确认支持的项目列表'!$C:$E,3,FALSE)</f>
        <v>804.4461</v>
      </c>
      <c r="I2962" s="7">
        <v>36800</v>
      </c>
      <c r="J2962" s="17">
        <v>10000</v>
      </c>
      <c r="K2962" s="17">
        <v>33800</v>
      </c>
      <c r="L2962" s="17">
        <v>10000</v>
      </c>
    </row>
    <row r="2963" spans="1:12" ht="24">
      <c r="A2963" s="5">
        <v>2959</v>
      </c>
      <c r="B2963" s="6" t="s">
        <v>673</v>
      </c>
      <c r="C2963" s="7" t="s">
        <v>564</v>
      </c>
      <c r="D2963" s="7" t="s">
        <v>270</v>
      </c>
      <c r="E2963" s="9" t="s">
        <v>611</v>
      </c>
      <c r="F2963" s="5" t="str">
        <f>VLOOKUP(C2963,'[1]7、重新确认支持的项目列表'!$C:$E,2,FALSE)</f>
        <v>4401960HH0</v>
      </c>
      <c r="G2963" s="5">
        <f>IFERROR(VLOOKUP(C2963,'[2]企业经营情况表（市场监管局）'!R$1:S$23,2,FALSE),0)</f>
        <v>0</v>
      </c>
      <c r="H2963" s="5">
        <f>VLOOKUP(C2963,'[1]7、重新确认支持的项目列表'!$C:$E,3,FALSE)</f>
        <v>804.4461</v>
      </c>
      <c r="I2963" s="7">
        <v>36800</v>
      </c>
      <c r="J2963" s="17">
        <v>10000</v>
      </c>
      <c r="K2963" s="17">
        <v>33800</v>
      </c>
      <c r="L2963" s="17">
        <v>10000</v>
      </c>
    </row>
    <row r="2964" spans="1:12" ht="24">
      <c r="A2964" s="5">
        <v>2960</v>
      </c>
      <c r="B2964" s="6" t="s">
        <v>682</v>
      </c>
      <c r="C2964" s="7" t="s">
        <v>564</v>
      </c>
      <c r="D2964" s="7" t="s">
        <v>270</v>
      </c>
      <c r="E2964" s="9" t="s">
        <v>611</v>
      </c>
      <c r="F2964" s="5" t="str">
        <f>VLOOKUP(C2964,'[1]7、重新确认支持的项目列表'!$C:$E,2,FALSE)</f>
        <v>4401960HH0</v>
      </c>
      <c r="G2964" s="5">
        <f>IFERROR(VLOOKUP(C2964,'[2]企业经营情况表（市场监管局）'!R$1:S$23,2,FALSE),0)</f>
        <v>0</v>
      </c>
      <c r="H2964" s="5">
        <f>VLOOKUP(C2964,'[1]7、重新确认支持的项目列表'!$C:$E,3,FALSE)</f>
        <v>804.4461</v>
      </c>
      <c r="I2964" s="7">
        <v>36800</v>
      </c>
      <c r="J2964" s="17">
        <v>10000</v>
      </c>
      <c r="K2964" s="17">
        <v>33800</v>
      </c>
      <c r="L2964" s="17">
        <v>10000</v>
      </c>
    </row>
    <row r="2965" spans="1:12" ht="24">
      <c r="A2965" s="5">
        <v>2961</v>
      </c>
      <c r="B2965" s="6" t="s">
        <v>785</v>
      </c>
      <c r="C2965" s="7" t="s">
        <v>1967</v>
      </c>
      <c r="D2965" s="7" t="s">
        <v>270</v>
      </c>
      <c r="E2965" s="9" t="s">
        <v>611</v>
      </c>
      <c r="F2965" s="5" t="str">
        <f>VLOOKUP(C2965,'[1]7、重新确认支持的项目列表'!$C:$E,2,FALSE)</f>
        <v>4401960RG7</v>
      </c>
      <c r="G2965" s="5">
        <f>IFERROR(VLOOKUP(C2965,'[2]企业经营情况表（市场监管局）'!R$1:S$23,2,FALSE),0)</f>
        <v>0</v>
      </c>
      <c r="H2965" s="5">
        <f>VLOOKUP(C2965,'[1]7、重新确认支持的项目列表'!$C:$E,3,FALSE)</f>
        <v>10.5619</v>
      </c>
      <c r="I2965" s="7">
        <v>12800</v>
      </c>
      <c r="J2965" s="17">
        <v>10000</v>
      </c>
      <c r="K2965" s="7">
        <v>12800</v>
      </c>
      <c r="L2965" s="17">
        <v>10000</v>
      </c>
    </row>
    <row r="2966" spans="1:12" ht="24">
      <c r="A2966" s="5">
        <v>2962</v>
      </c>
      <c r="B2966" s="6" t="s">
        <v>622</v>
      </c>
      <c r="C2966" s="7" t="s">
        <v>1967</v>
      </c>
      <c r="D2966" s="7" t="s">
        <v>270</v>
      </c>
      <c r="E2966" s="9" t="s">
        <v>611</v>
      </c>
      <c r="F2966" s="5" t="str">
        <f>VLOOKUP(C2966,'[1]7、重新确认支持的项目列表'!$C:$E,2,FALSE)</f>
        <v>4401960RG7</v>
      </c>
      <c r="G2966" s="5">
        <f>IFERROR(VLOOKUP(C2966,'[2]企业经营情况表（市场监管局）'!R$1:S$23,2,FALSE),0)</f>
        <v>0</v>
      </c>
      <c r="H2966" s="5">
        <f>VLOOKUP(C2966,'[1]7、重新确认支持的项目列表'!$C:$E,3,FALSE)</f>
        <v>10.5619</v>
      </c>
      <c r="I2966" s="7">
        <v>12800</v>
      </c>
      <c r="J2966" s="17">
        <v>10000</v>
      </c>
      <c r="K2966" s="7">
        <v>12800</v>
      </c>
      <c r="L2966" s="17">
        <v>10000</v>
      </c>
    </row>
    <row r="2967" spans="1:12" ht="24">
      <c r="A2967" s="5">
        <v>2963</v>
      </c>
      <c r="B2967" s="6" t="s">
        <v>1194</v>
      </c>
      <c r="C2967" s="7" t="s">
        <v>1968</v>
      </c>
      <c r="D2967" s="7" t="s">
        <v>270</v>
      </c>
      <c r="E2967" s="9" t="s">
        <v>611</v>
      </c>
      <c r="F2967" s="5" t="str">
        <f>VLOOKUP(C2967,'[1]7、重新确认支持的项目列表'!$C:$E,2,FALSE)</f>
        <v>4401963JYB</v>
      </c>
      <c r="G2967" s="5">
        <f>IFERROR(VLOOKUP(C2967,'[2]企业经营情况表（市场监管局）'!R$1:S$23,2,FALSE),0)</f>
        <v>0</v>
      </c>
      <c r="H2967" s="5">
        <f>VLOOKUP(C2967,'[1]7、重新确认支持的项目列表'!$C:$E,3,FALSE)</f>
        <v>116.3053</v>
      </c>
      <c r="I2967" s="7">
        <v>12800</v>
      </c>
      <c r="J2967" s="17">
        <v>10000</v>
      </c>
      <c r="K2967" s="7">
        <v>12800</v>
      </c>
      <c r="L2967" s="17">
        <v>10000</v>
      </c>
    </row>
    <row r="2968" spans="1:12" ht="24">
      <c r="A2968" s="5">
        <v>2964</v>
      </c>
      <c r="B2968" s="6" t="s">
        <v>1969</v>
      </c>
      <c r="C2968" s="7" t="s">
        <v>1968</v>
      </c>
      <c r="D2968" s="7" t="s">
        <v>270</v>
      </c>
      <c r="E2968" s="9" t="s">
        <v>611</v>
      </c>
      <c r="F2968" s="5" t="str">
        <f>VLOOKUP(C2968,'[1]7、重新确认支持的项目列表'!$C:$E,2,FALSE)</f>
        <v>4401963JYB</v>
      </c>
      <c r="G2968" s="5">
        <f>IFERROR(VLOOKUP(C2968,'[2]企业经营情况表（市场监管局）'!R$1:S$23,2,FALSE),0)</f>
        <v>0</v>
      </c>
      <c r="H2968" s="5">
        <f>VLOOKUP(C2968,'[1]7、重新确认支持的项目列表'!$C:$E,3,FALSE)</f>
        <v>116.3053</v>
      </c>
      <c r="I2968" s="7">
        <v>12800</v>
      </c>
      <c r="J2968" s="17">
        <v>10000</v>
      </c>
      <c r="K2968" s="7">
        <v>12800</v>
      </c>
      <c r="L2968" s="17">
        <v>10000</v>
      </c>
    </row>
    <row r="2969" spans="1:12" ht="24">
      <c r="A2969" s="5">
        <v>2965</v>
      </c>
      <c r="B2969" s="6" t="s">
        <v>1192</v>
      </c>
      <c r="C2969" s="7" t="s">
        <v>1968</v>
      </c>
      <c r="D2969" s="7" t="s">
        <v>270</v>
      </c>
      <c r="E2969" s="9" t="s">
        <v>611</v>
      </c>
      <c r="F2969" s="5" t="str">
        <f>VLOOKUP(C2969,'[1]7、重新确认支持的项目列表'!$C:$E,2,FALSE)</f>
        <v>4401963JYB</v>
      </c>
      <c r="G2969" s="5">
        <f>IFERROR(VLOOKUP(C2969,'[2]企业经营情况表（市场监管局）'!R$1:S$23,2,FALSE),0)</f>
        <v>0</v>
      </c>
      <c r="H2969" s="5">
        <f>VLOOKUP(C2969,'[1]7、重新确认支持的项目列表'!$C:$E,3,FALSE)</f>
        <v>116.3053</v>
      </c>
      <c r="I2969" s="7">
        <v>12800</v>
      </c>
      <c r="J2969" s="17">
        <v>10000</v>
      </c>
      <c r="K2969" s="7">
        <v>12800</v>
      </c>
      <c r="L2969" s="17">
        <v>10000</v>
      </c>
    </row>
    <row r="2970" spans="1:12" ht="24">
      <c r="A2970" s="5">
        <v>2966</v>
      </c>
      <c r="B2970" s="6" t="s">
        <v>1970</v>
      </c>
      <c r="C2970" s="7" t="s">
        <v>1971</v>
      </c>
      <c r="D2970" s="7" t="s">
        <v>270</v>
      </c>
      <c r="E2970" s="9" t="s">
        <v>611</v>
      </c>
      <c r="F2970" s="5" t="str">
        <f>VLOOKUP(C2970,'[1]7、重新确认支持的项目列表'!$C:$E,2,FALSE)</f>
        <v>4401960RFX</v>
      </c>
      <c r="G2970" s="5">
        <f>IFERROR(VLOOKUP(C2970,'[2]企业经营情况表（市场监管局）'!R$1:S$23,2,FALSE),0)</f>
        <v>0</v>
      </c>
      <c r="H2970" s="5">
        <f>VLOOKUP(C2970,'[1]7、重新确认支持的项目列表'!$C:$E,3,FALSE)</f>
        <v>0</v>
      </c>
      <c r="I2970" s="7">
        <v>22000</v>
      </c>
      <c r="J2970" s="17">
        <v>10000</v>
      </c>
      <c r="K2970" s="7">
        <v>22000</v>
      </c>
      <c r="L2970" s="17">
        <v>10000</v>
      </c>
    </row>
    <row r="2971" spans="1:12" ht="24">
      <c r="A2971" s="5">
        <v>2967</v>
      </c>
      <c r="B2971" s="6" t="s">
        <v>658</v>
      </c>
      <c r="C2971" s="7" t="s">
        <v>1972</v>
      </c>
      <c r="D2971" s="7" t="s">
        <v>270</v>
      </c>
      <c r="E2971" s="9" t="s">
        <v>611</v>
      </c>
      <c r="F2971" s="5" t="str">
        <f>VLOOKUP(C2971,'[1]7、重新确认支持的项目列表'!$C:$E,2,FALSE)</f>
        <v>4401963GWK</v>
      </c>
      <c r="G2971" s="5">
        <f>IFERROR(VLOOKUP(C2971,'[2]企业经营情况表（市场监管局）'!R$1:S$23,2,FALSE),0)</f>
        <v>0</v>
      </c>
      <c r="H2971" s="5">
        <f>VLOOKUP(C2971,'[1]7、重新确认支持的项目列表'!$C:$E,3,FALSE)</f>
        <v>0</v>
      </c>
      <c r="I2971" s="7">
        <v>12800</v>
      </c>
      <c r="J2971" s="17">
        <v>10000</v>
      </c>
      <c r="K2971" s="7">
        <v>12800</v>
      </c>
      <c r="L2971" s="17">
        <v>10000</v>
      </c>
    </row>
    <row r="2972" spans="1:12" ht="24">
      <c r="A2972" s="5">
        <v>2968</v>
      </c>
      <c r="B2972" s="6" t="s">
        <v>751</v>
      </c>
      <c r="C2972" s="7" t="s">
        <v>1973</v>
      </c>
      <c r="D2972" s="7" t="s">
        <v>270</v>
      </c>
      <c r="E2972" s="9" t="s">
        <v>611</v>
      </c>
      <c r="F2972" s="5" t="str">
        <f>VLOOKUP(C2972,'[1]7、重新确认支持的项目列表'!$C:$E,2,FALSE)</f>
        <v>4401960DJX</v>
      </c>
      <c r="G2972" s="5">
        <f>IFERROR(VLOOKUP(C2972,'[2]企业经营情况表（市场监管局）'!R$1:S$23,2,FALSE),0)</f>
        <v>0</v>
      </c>
      <c r="H2972" s="5">
        <f>VLOOKUP(C2972,'[1]7、重新确认支持的项目列表'!$C:$E,3,FALSE)</f>
        <v>206.38630000000001</v>
      </c>
      <c r="I2972" s="7">
        <v>31886.79</v>
      </c>
      <c r="J2972" s="17">
        <v>10000</v>
      </c>
      <c r="K2972" s="7">
        <v>31886.79</v>
      </c>
      <c r="L2972" s="17">
        <v>10000</v>
      </c>
    </row>
    <row r="2973" spans="1:12" ht="24">
      <c r="A2973" s="5">
        <v>2969</v>
      </c>
      <c r="B2973" s="6" t="s">
        <v>617</v>
      </c>
      <c r="C2973" s="7" t="s">
        <v>1974</v>
      </c>
      <c r="D2973" s="7" t="s">
        <v>270</v>
      </c>
      <c r="E2973" s="9" t="s">
        <v>611</v>
      </c>
      <c r="F2973" s="5" t="str">
        <f>VLOOKUP(C2973,'[1]7、重新确认支持的项目列表'!$C:$E,2,FALSE)</f>
        <v>无海关代码</v>
      </c>
      <c r="G2973" s="5">
        <f>IFERROR(VLOOKUP(C2973,'[2]企业经营情况表（市场监管局）'!R$1:S$23,2,FALSE),0)</f>
        <v>0</v>
      </c>
      <c r="H2973" s="5">
        <f>VLOOKUP(C2973,'[1]7、重新确认支持的项目列表'!$C:$E,3,FALSE)</f>
        <v>0</v>
      </c>
      <c r="I2973" s="7">
        <v>12800</v>
      </c>
      <c r="J2973" s="17">
        <v>10000</v>
      </c>
      <c r="K2973" s="7">
        <v>12800</v>
      </c>
      <c r="L2973" s="17">
        <v>10000</v>
      </c>
    </row>
    <row r="2974" spans="1:12" ht="24">
      <c r="A2974" s="5">
        <v>2970</v>
      </c>
      <c r="B2974" s="6" t="s">
        <v>673</v>
      </c>
      <c r="C2974" s="7" t="s">
        <v>1975</v>
      </c>
      <c r="D2974" s="7" t="s">
        <v>270</v>
      </c>
      <c r="E2974" s="9" t="s">
        <v>611</v>
      </c>
      <c r="F2974" s="5" t="str">
        <f>VLOOKUP(C2974,'[1]7、重新确认支持的项目列表'!$C:$E,2,FALSE)</f>
        <v>4401960D8H</v>
      </c>
      <c r="G2974" s="5">
        <f>IFERROR(VLOOKUP(C2974,'[2]企业经营情况表（市场监管局）'!R$1:S$23,2,FALSE),0)</f>
        <v>0</v>
      </c>
      <c r="H2974" s="5">
        <f>VLOOKUP(C2974,'[1]7、重新确认支持的项目列表'!$C:$E,3,FALSE)</f>
        <v>0.16350000000000001</v>
      </c>
      <c r="I2974" s="7">
        <v>31800</v>
      </c>
      <c r="J2974" s="17">
        <v>10000</v>
      </c>
      <c r="K2974" s="7">
        <v>31800</v>
      </c>
      <c r="L2974" s="17">
        <v>10000</v>
      </c>
    </row>
    <row r="2975" spans="1:12" ht="24">
      <c r="A2975" s="5">
        <v>2971</v>
      </c>
      <c r="B2975" s="6" t="s">
        <v>632</v>
      </c>
      <c r="C2975" s="7" t="s">
        <v>1975</v>
      </c>
      <c r="D2975" s="7" t="s">
        <v>270</v>
      </c>
      <c r="E2975" s="9" t="s">
        <v>611</v>
      </c>
      <c r="F2975" s="5" t="str">
        <f>VLOOKUP(C2975,'[1]7、重新确认支持的项目列表'!$C:$E,2,FALSE)</f>
        <v>4401960D8H</v>
      </c>
      <c r="G2975" s="5">
        <f>IFERROR(VLOOKUP(C2975,'[2]企业经营情况表（市场监管局）'!R$1:S$23,2,FALSE),0)</f>
        <v>0</v>
      </c>
      <c r="H2975" s="5">
        <f>VLOOKUP(C2975,'[1]7、重新确认支持的项目列表'!$C:$E,3,FALSE)</f>
        <v>0.16350000000000001</v>
      </c>
      <c r="I2975" s="7">
        <v>12800</v>
      </c>
      <c r="J2975" s="17">
        <v>10000</v>
      </c>
      <c r="K2975" s="7">
        <v>12800</v>
      </c>
      <c r="L2975" s="17">
        <v>10000</v>
      </c>
    </row>
    <row r="2976" spans="1:12" ht="24">
      <c r="A2976" s="5">
        <v>2972</v>
      </c>
      <c r="B2976" s="6" t="s">
        <v>682</v>
      </c>
      <c r="C2976" s="7" t="s">
        <v>583</v>
      </c>
      <c r="D2976" s="7" t="s">
        <v>270</v>
      </c>
      <c r="E2976" s="9" t="s">
        <v>611</v>
      </c>
      <c r="F2976" s="5" t="str">
        <f>VLOOKUP(C2976,'[1]7、重新确认支持的项目列表'!$C:$E,2,FALSE)</f>
        <v>4401963A7Q</v>
      </c>
      <c r="G2976" s="5">
        <f>IFERROR(VLOOKUP(C2976,'[2]企业经营情况表（市场监管局）'!R$1:S$23,2,FALSE),0)</f>
        <v>0</v>
      </c>
      <c r="H2976" s="5">
        <f>VLOOKUP(C2976,'[1]7、重新确认支持的项目列表'!$C:$E,3,FALSE)</f>
        <v>6421.2920999999997</v>
      </c>
      <c r="I2976" s="7">
        <v>33800</v>
      </c>
      <c r="J2976" s="17">
        <v>10000</v>
      </c>
      <c r="K2976" s="17">
        <v>30800</v>
      </c>
      <c r="L2976" s="17">
        <v>10000</v>
      </c>
    </row>
    <row r="2977" spans="1:12" ht="24">
      <c r="A2977" s="5">
        <v>2973</v>
      </c>
      <c r="B2977" s="6" t="s">
        <v>613</v>
      </c>
      <c r="C2977" s="7" t="s">
        <v>1976</v>
      </c>
      <c r="D2977" s="7" t="s">
        <v>270</v>
      </c>
      <c r="E2977" s="9" t="s">
        <v>611</v>
      </c>
      <c r="F2977" s="5" t="str">
        <f>VLOOKUP(C2977,'[1]7、重新确认支持的项目列表'!$C:$E,2,FALSE)</f>
        <v>4401960EP7</v>
      </c>
      <c r="G2977" s="5">
        <f>IFERROR(VLOOKUP(C2977,'[2]企业经营情况表（市场监管局）'!R$1:S$23,2,FALSE),0)</f>
        <v>0</v>
      </c>
      <c r="H2977" s="5">
        <f>VLOOKUP(C2977,'[1]7、重新确认支持的项目列表'!$C:$E,3,FALSE)</f>
        <v>2597.6828</v>
      </c>
      <c r="I2977" s="7">
        <v>12800</v>
      </c>
      <c r="J2977" s="17">
        <v>10000</v>
      </c>
      <c r="K2977" s="7">
        <v>12800</v>
      </c>
      <c r="L2977" s="17">
        <v>10000</v>
      </c>
    </row>
    <row r="2978" spans="1:12" ht="24">
      <c r="A2978" s="5">
        <v>2974</v>
      </c>
      <c r="B2978" s="6" t="s">
        <v>649</v>
      </c>
      <c r="C2978" s="7" t="s">
        <v>1976</v>
      </c>
      <c r="D2978" s="7" t="s">
        <v>270</v>
      </c>
      <c r="E2978" s="9" t="s">
        <v>611</v>
      </c>
      <c r="F2978" s="5" t="str">
        <f>VLOOKUP(C2978,'[1]7、重新确认支持的项目列表'!$C:$E,2,FALSE)</f>
        <v>4401960EP7</v>
      </c>
      <c r="G2978" s="5">
        <f>IFERROR(VLOOKUP(C2978,'[2]企业经营情况表（市场监管局）'!R$1:S$23,2,FALSE),0)</f>
        <v>0</v>
      </c>
      <c r="H2978" s="5">
        <f>VLOOKUP(C2978,'[1]7、重新确认支持的项目列表'!$C:$E,3,FALSE)</f>
        <v>2597.6828</v>
      </c>
      <c r="I2978" s="7">
        <v>12800</v>
      </c>
      <c r="J2978" s="17">
        <v>10000</v>
      </c>
      <c r="K2978" s="7">
        <v>12800</v>
      </c>
      <c r="L2978" s="17">
        <v>10000</v>
      </c>
    </row>
    <row r="2979" spans="1:12" ht="24">
      <c r="A2979" s="5">
        <v>2975</v>
      </c>
      <c r="B2979" s="6" t="s">
        <v>646</v>
      </c>
      <c r="C2979" s="7" t="s">
        <v>1977</v>
      </c>
      <c r="D2979" s="7" t="s">
        <v>270</v>
      </c>
      <c r="E2979" s="9" t="s">
        <v>611</v>
      </c>
      <c r="F2979" s="5">
        <f>VLOOKUP(C2979,'[1]7、重新确认支持的项目列表'!$C:$E,2,FALSE)</f>
        <v>4451964079</v>
      </c>
      <c r="G2979" s="5">
        <f>IFERROR(VLOOKUP(C2979,'[2]企业经营情况表（市场监管局）'!R$1:S$23,2,FALSE),0)</f>
        <v>0</v>
      </c>
      <c r="H2979" s="5">
        <f>VLOOKUP(C2979,'[1]7、重新确认支持的项目列表'!$C:$E,3,FALSE)</f>
        <v>190.45830000000001</v>
      </c>
      <c r="I2979" s="7">
        <v>22000</v>
      </c>
      <c r="J2979" s="17">
        <v>10000</v>
      </c>
      <c r="K2979" s="7">
        <v>22000</v>
      </c>
      <c r="L2979" s="17">
        <v>10000</v>
      </c>
    </row>
    <row r="2980" spans="1:12" ht="24">
      <c r="A2980" s="5">
        <v>2976</v>
      </c>
      <c r="B2980" s="6" t="s">
        <v>648</v>
      </c>
      <c r="C2980" s="7" t="s">
        <v>1977</v>
      </c>
      <c r="D2980" s="7" t="s">
        <v>270</v>
      </c>
      <c r="E2980" s="9" t="s">
        <v>611</v>
      </c>
      <c r="F2980" s="5">
        <f>VLOOKUP(C2980,'[1]7、重新确认支持的项目列表'!$C:$E,2,FALSE)</f>
        <v>4451964079</v>
      </c>
      <c r="G2980" s="5">
        <f>IFERROR(VLOOKUP(C2980,'[2]企业经营情况表（市场监管局）'!R$1:S$23,2,FALSE),0)</f>
        <v>0</v>
      </c>
      <c r="H2980" s="5">
        <f>VLOOKUP(C2980,'[1]7、重新确认支持的项目列表'!$C:$E,3,FALSE)</f>
        <v>190.45830000000001</v>
      </c>
      <c r="I2980" s="7">
        <v>22000</v>
      </c>
      <c r="J2980" s="17">
        <v>10000</v>
      </c>
      <c r="K2980" s="7">
        <v>22000</v>
      </c>
      <c r="L2980" s="17">
        <v>10000</v>
      </c>
    </row>
    <row r="2981" spans="1:12" ht="24">
      <c r="A2981" s="5">
        <v>2977</v>
      </c>
      <c r="B2981" s="6" t="s">
        <v>627</v>
      </c>
      <c r="C2981" s="7" t="s">
        <v>1978</v>
      </c>
      <c r="D2981" s="7" t="s">
        <v>270</v>
      </c>
      <c r="E2981" s="9" t="s">
        <v>611</v>
      </c>
      <c r="F2981" s="5" t="str">
        <f>VLOOKUP(C2981,'[1]7、重新确认支持的项目列表'!$C:$E,2,FALSE)</f>
        <v>4401963LUZ</v>
      </c>
      <c r="G2981" s="5">
        <f>IFERROR(VLOOKUP(C2981,'[2]企业经营情况表（市场监管局）'!R$1:S$23,2,FALSE),0)</f>
        <v>0</v>
      </c>
      <c r="H2981" s="5">
        <f>VLOOKUP(C2981,'[1]7、重新确认支持的项目列表'!$C:$E,3,FALSE)</f>
        <v>0</v>
      </c>
      <c r="I2981" s="7">
        <v>12800</v>
      </c>
      <c r="J2981" s="17">
        <v>10000</v>
      </c>
      <c r="K2981" s="7">
        <v>12800</v>
      </c>
      <c r="L2981" s="17">
        <v>10000</v>
      </c>
    </row>
    <row r="2982" spans="1:12">
      <c r="A2982" s="5">
        <v>2978</v>
      </c>
      <c r="B2982" s="6" t="s">
        <v>622</v>
      </c>
      <c r="C2982" s="7" t="s">
        <v>1736</v>
      </c>
      <c r="D2982" s="7" t="s">
        <v>270</v>
      </c>
      <c r="E2982" s="9" t="s">
        <v>611</v>
      </c>
      <c r="F2982" s="5">
        <f>VLOOKUP(C2982,'[1]7、重新确认支持的项目列表'!$C:$E,2,FALSE)</f>
        <v>4401964694</v>
      </c>
      <c r="G2982" s="5">
        <f>IFERROR(VLOOKUP(C2982,'[2]企业经营情况表（市场监管局）'!R$1:S$23,2,FALSE),0)</f>
        <v>0</v>
      </c>
      <c r="H2982" s="5">
        <f>VLOOKUP(C2982,'[1]7、重新确认支持的项目列表'!$C:$E,3,FALSE)</f>
        <v>537.30679999999995</v>
      </c>
      <c r="I2982" s="7">
        <v>12800</v>
      </c>
      <c r="J2982" s="17">
        <v>10000</v>
      </c>
      <c r="K2982" s="7">
        <v>12800</v>
      </c>
      <c r="L2982" s="17">
        <v>10000</v>
      </c>
    </row>
    <row r="2983" spans="1:12" ht="24">
      <c r="A2983" s="5">
        <v>2979</v>
      </c>
      <c r="B2983" s="6" t="s">
        <v>682</v>
      </c>
      <c r="C2983" s="7" t="s">
        <v>589</v>
      </c>
      <c r="D2983" s="7" t="s">
        <v>270</v>
      </c>
      <c r="E2983" s="9" t="s">
        <v>611</v>
      </c>
      <c r="F2983" s="5" t="str">
        <f>VLOOKUP(C2983,'[1]7、重新确认支持的项目列表'!$C:$E,2,FALSE)</f>
        <v>4401963CJP</v>
      </c>
      <c r="G2983" s="5">
        <f>IFERROR(VLOOKUP(C2983,'[2]企业经营情况表（市场监管局）'!R$1:S$23,2,FALSE),0)</f>
        <v>0</v>
      </c>
      <c r="H2983" s="5">
        <f>VLOOKUP(C2983,'[1]7、重新确认支持的项目列表'!$C:$E,3,FALSE)</f>
        <v>1512.9186999999999</v>
      </c>
      <c r="I2983" s="7">
        <v>25000</v>
      </c>
      <c r="J2983" s="17">
        <v>10000</v>
      </c>
      <c r="K2983" s="17">
        <v>22000</v>
      </c>
      <c r="L2983" s="17">
        <v>10000</v>
      </c>
    </row>
    <row r="2984" spans="1:12" ht="24">
      <c r="A2984" s="5">
        <v>2980</v>
      </c>
      <c r="B2984" s="6" t="s">
        <v>629</v>
      </c>
      <c r="C2984" s="7" t="s">
        <v>1979</v>
      </c>
      <c r="D2984" s="7" t="s">
        <v>270</v>
      </c>
      <c r="E2984" s="9" t="s">
        <v>611</v>
      </c>
      <c r="F2984" s="5" t="str">
        <f>VLOOKUP(C2984,'[1]7、重新确认支持的项目列表'!$C:$E,2,FALSE)</f>
        <v>﻿4401963JL2</v>
      </c>
      <c r="G2984" s="5">
        <f>IFERROR(VLOOKUP(C2984,'[2]企业经营情况表（市场监管局）'!R$1:S$23,2,FALSE),0)</f>
        <v>0</v>
      </c>
      <c r="H2984" s="5">
        <f>VLOOKUP(C2984,'[1]7、重新确认支持的项目列表'!$C:$E,3,FALSE)</f>
        <v>0</v>
      </c>
      <c r="I2984" s="7">
        <v>13800</v>
      </c>
      <c r="J2984" s="17">
        <v>10000</v>
      </c>
      <c r="K2984" s="7">
        <v>13800</v>
      </c>
      <c r="L2984" s="17">
        <v>10000</v>
      </c>
    </row>
    <row r="2985" spans="1:12" ht="36">
      <c r="A2985" s="5">
        <v>2981</v>
      </c>
      <c r="B2985" s="6" t="s">
        <v>985</v>
      </c>
      <c r="C2985" s="7" t="s">
        <v>1980</v>
      </c>
      <c r="D2985" s="7" t="s">
        <v>270</v>
      </c>
      <c r="E2985" s="9" t="s">
        <v>611</v>
      </c>
      <c r="F2985" s="5" t="str">
        <f>VLOOKUP(C2985,'[1]7、重新确认支持的项目列表'!$C:$E,2,FALSE)</f>
        <v>4401960QFE</v>
      </c>
      <c r="G2985" s="5">
        <f>IFERROR(VLOOKUP(C2985,'[2]企业经营情况表（市场监管局）'!R$1:S$23,2,FALSE),0)</f>
        <v>0</v>
      </c>
      <c r="H2985" s="5">
        <f>VLOOKUP(C2985,'[1]7、重新确认支持的项目列表'!$C:$E,3,FALSE)</f>
        <v>0</v>
      </c>
      <c r="I2985" s="7">
        <v>19800</v>
      </c>
      <c r="J2985" s="17">
        <v>10000</v>
      </c>
      <c r="K2985" s="7">
        <v>19800</v>
      </c>
      <c r="L2985" s="17">
        <v>10000</v>
      </c>
    </row>
    <row r="2986" spans="1:12" ht="24">
      <c r="A2986" s="5">
        <v>2982</v>
      </c>
      <c r="B2986" s="6" t="s">
        <v>629</v>
      </c>
      <c r="C2986" s="7" t="s">
        <v>1981</v>
      </c>
      <c r="D2986" s="7" t="s">
        <v>270</v>
      </c>
      <c r="E2986" s="9" t="s">
        <v>611</v>
      </c>
      <c r="F2986" s="5" t="str">
        <f>VLOOKUP(C2986,'[1]7、重新确认支持的项目列表'!$C:$E,2,FALSE)</f>
        <v>4401963EDN</v>
      </c>
      <c r="G2986" s="5">
        <f>IFERROR(VLOOKUP(C2986,'[2]企业经营情况表（市场监管局）'!R$1:S$23,2,FALSE),0)</f>
        <v>0</v>
      </c>
      <c r="H2986" s="5">
        <f>VLOOKUP(C2986,'[1]7、重新确认支持的项目列表'!$C:$E,3,FALSE)</f>
        <v>9848.3772000000008</v>
      </c>
      <c r="I2986" s="7">
        <v>13800</v>
      </c>
      <c r="J2986" s="17">
        <v>10000</v>
      </c>
      <c r="K2986" s="7">
        <v>13800</v>
      </c>
      <c r="L2986" s="17">
        <v>10000</v>
      </c>
    </row>
    <row r="2987" spans="1:12" ht="24">
      <c r="A2987" s="5">
        <v>2983</v>
      </c>
      <c r="B2987" s="6" t="s">
        <v>1132</v>
      </c>
      <c r="C2987" s="7" t="s">
        <v>1981</v>
      </c>
      <c r="D2987" s="7" t="s">
        <v>270</v>
      </c>
      <c r="E2987" s="9" t="s">
        <v>611</v>
      </c>
      <c r="F2987" s="5" t="str">
        <f>VLOOKUP(C2987,'[1]7、重新确认支持的项目列表'!$C:$E,2,FALSE)</f>
        <v>4401963EDN</v>
      </c>
      <c r="G2987" s="5">
        <f>IFERROR(VLOOKUP(C2987,'[2]企业经营情况表（市场监管局）'!R$1:S$23,2,FALSE),0)</f>
        <v>0</v>
      </c>
      <c r="H2987" s="5">
        <f>VLOOKUP(C2987,'[1]7、重新确认支持的项目列表'!$C:$E,3,FALSE)</f>
        <v>9848.3772000000008</v>
      </c>
      <c r="I2987" s="7">
        <v>13800</v>
      </c>
      <c r="J2987" s="17">
        <v>10000</v>
      </c>
      <c r="K2987" s="7">
        <v>13800</v>
      </c>
      <c r="L2987" s="17">
        <v>10000</v>
      </c>
    </row>
    <row r="2988" spans="1:12" ht="24">
      <c r="A2988" s="5">
        <v>2984</v>
      </c>
      <c r="B2988" s="6" t="s">
        <v>682</v>
      </c>
      <c r="C2988" s="7" t="s">
        <v>605</v>
      </c>
      <c r="D2988" s="7" t="s">
        <v>270</v>
      </c>
      <c r="E2988" s="9" t="s">
        <v>611</v>
      </c>
      <c r="F2988" s="5" t="str">
        <f>VLOOKUP(C2988,'[1]7、重新确认支持的项目列表'!$C:$E,2,FALSE)</f>
        <v>4401960QKK</v>
      </c>
      <c r="G2988" s="5">
        <f>IFERROR(VLOOKUP(C2988,'[2]企业经营情况表（市场监管局）'!R$1:S$23,2,FALSE),0)</f>
        <v>0</v>
      </c>
      <c r="H2988" s="5">
        <v>0</v>
      </c>
      <c r="I2988" s="7">
        <v>25000</v>
      </c>
      <c r="J2988" s="17">
        <v>10000</v>
      </c>
      <c r="K2988" s="17">
        <v>22000</v>
      </c>
      <c r="L2988" s="17">
        <v>10000</v>
      </c>
    </row>
    <row r="2989" spans="1:12" ht="24">
      <c r="A2989" s="5">
        <v>2985</v>
      </c>
      <c r="B2989" s="6" t="s">
        <v>618</v>
      </c>
      <c r="C2989" s="7" t="s">
        <v>1767</v>
      </c>
      <c r="D2989" s="7" t="s">
        <v>270</v>
      </c>
      <c r="E2989" s="9" t="s">
        <v>611</v>
      </c>
      <c r="F2989" s="5" t="str">
        <f>VLOOKUP(C2989,'[1]7、重新确认支持的项目列表'!$C:$E,2,FALSE)</f>
        <v>4401960Q38</v>
      </c>
      <c r="G2989" s="5">
        <f>IFERROR(VLOOKUP(C2989,'[2]企业经营情况表（市场监管局）'!R$1:S$23,2,FALSE),0)</f>
        <v>0</v>
      </c>
      <c r="H2989" s="5">
        <f>VLOOKUP(C2989,'[1]7、重新确认支持的项目列表'!$C:$E,3,FALSE)</f>
        <v>216.34399999999999</v>
      </c>
      <c r="I2989" s="7">
        <v>12800</v>
      </c>
      <c r="J2989" s="17">
        <v>10000</v>
      </c>
      <c r="K2989" s="7">
        <v>12800</v>
      </c>
      <c r="L2989" s="17">
        <v>10000</v>
      </c>
    </row>
    <row r="2990" spans="1:12" ht="24">
      <c r="A2990" s="5">
        <v>2986</v>
      </c>
      <c r="B2990" s="5" t="s">
        <v>622</v>
      </c>
      <c r="C2990" s="7" t="s">
        <v>1982</v>
      </c>
      <c r="D2990" s="7" t="s">
        <v>212</v>
      </c>
      <c r="E2990" s="9" t="s">
        <v>611</v>
      </c>
      <c r="F2990" s="5" t="str">
        <f>VLOOKUP(C2990,'[1]7、重新确认支持的项目列表'!$C:$E,2,FALSE)</f>
        <v>4401968B84</v>
      </c>
      <c r="G2990" s="5">
        <f>IFERROR(VLOOKUP(C2990,'[2]企业经营情况表（市场监管局）'!R$1:S$23,2,FALSE),0)</f>
        <v>0</v>
      </c>
      <c r="H2990" s="5">
        <f>VLOOKUP(C2990,'[1]7、重新确认支持的项目列表'!$C:$E,3,FALSE)</f>
        <v>0.1041</v>
      </c>
      <c r="I2990" s="7">
        <v>12800</v>
      </c>
      <c r="J2990" s="31">
        <v>10000</v>
      </c>
      <c r="K2990" s="7">
        <v>12800</v>
      </c>
      <c r="L2990" s="31">
        <v>10000</v>
      </c>
    </row>
    <row r="2991" spans="1:12" ht="24">
      <c r="A2991" s="5">
        <v>2987</v>
      </c>
      <c r="B2991" s="5" t="s">
        <v>624</v>
      </c>
      <c r="C2991" s="7" t="s">
        <v>1982</v>
      </c>
      <c r="D2991" s="7" t="s">
        <v>212</v>
      </c>
      <c r="E2991" s="9" t="s">
        <v>611</v>
      </c>
      <c r="F2991" s="5" t="str">
        <f>VLOOKUP(C2991,'[1]7、重新确认支持的项目列表'!$C:$E,2,FALSE)</f>
        <v>4401968B84</v>
      </c>
      <c r="G2991" s="5">
        <f>IFERROR(VLOOKUP(C2991,'[2]企业经营情况表（市场监管局）'!R$1:S$23,2,FALSE),0)</f>
        <v>0</v>
      </c>
      <c r="H2991" s="5">
        <f>VLOOKUP(C2991,'[1]7、重新确认支持的项目列表'!$C:$E,3,FALSE)</f>
        <v>0.1041</v>
      </c>
      <c r="I2991" s="7">
        <v>12800</v>
      </c>
      <c r="J2991" s="31">
        <v>10000</v>
      </c>
      <c r="K2991" s="7">
        <v>12800</v>
      </c>
      <c r="L2991" s="31">
        <v>10000</v>
      </c>
    </row>
    <row r="2992" spans="1:12" ht="24">
      <c r="A2992" s="5">
        <v>2988</v>
      </c>
      <c r="B2992" s="5" t="s">
        <v>655</v>
      </c>
      <c r="C2992" s="7" t="s">
        <v>1983</v>
      </c>
      <c r="D2992" s="7" t="s">
        <v>212</v>
      </c>
      <c r="E2992" s="9" t="s">
        <v>611</v>
      </c>
      <c r="F2992" s="5" t="str">
        <f>VLOOKUP(C2992,'[1]7、重新确认支持的项目列表'!$C:$E,2,FALSE)</f>
        <v>4401968BVN</v>
      </c>
      <c r="G2992" s="5">
        <f>IFERROR(VLOOKUP(C2992,'[2]企业经营情况表（市场监管局）'!R$1:S$23,2,FALSE),0)</f>
        <v>0</v>
      </c>
      <c r="H2992" s="5">
        <f>VLOOKUP(C2992,'[1]7、重新确认支持的项目列表'!$C:$E,3,FALSE)</f>
        <v>0</v>
      </c>
      <c r="I2992" s="7">
        <v>12800</v>
      </c>
      <c r="J2992" s="31">
        <v>10000</v>
      </c>
      <c r="K2992" s="7">
        <v>12800</v>
      </c>
      <c r="L2992" s="31">
        <v>10000</v>
      </c>
    </row>
    <row r="2993" spans="1:12" ht="24">
      <c r="A2993" s="5">
        <v>2989</v>
      </c>
      <c r="B2993" s="5" t="s">
        <v>649</v>
      </c>
      <c r="C2993" s="7" t="s">
        <v>1795</v>
      </c>
      <c r="D2993" s="7" t="s">
        <v>212</v>
      </c>
      <c r="E2993" s="9" t="s">
        <v>611</v>
      </c>
      <c r="F2993" s="5" t="str">
        <f>VLOOKUP(C2993,'[1]7、重新确认支持的项目列表'!$C:$E,2,FALSE)</f>
        <v>4401968C9R</v>
      </c>
      <c r="G2993" s="5">
        <f>IFERROR(VLOOKUP(C2993,'[2]企业经营情况表（市场监管局）'!R$1:S$23,2,FALSE),0)</f>
        <v>0</v>
      </c>
      <c r="H2993" s="5">
        <f>VLOOKUP(C2993,'[1]7、重新确认支持的项目列表'!$C:$E,3,FALSE)</f>
        <v>5.9999999999999995E-4</v>
      </c>
      <c r="I2993" s="7">
        <v>12800</v>
      </c>
      <c r="J2993" s="31">
        <v>10000</v>
      </c>
      <c r="K2993" s="7">
        <v>12800</v>
      </c>
      <c r="L2993" s="31">
        <v>10000</v>
      </c>
    </row>
    <row r="2994" spans="1:12" ht="24">
      <c r="A2994" s="5">
        <v>2990</v>
      </c>
      <c r="B2994" s="5" t="s">
        <v>629</v>
      </c>
      <c r="C2994" s="7" t="s">
        <v>216</v>
      </c>
      <c r="D2994" s="7" t="s">
        <v>212</v>
      </c>
      <c r="E2994" s="9" t="s">
        <v>611</v>
      </c>
      <c r="F2994" s="5" t="str">
        <f>VLOOKUP(C2994,'[1]7、重新确认支持的项目列表'!$C:$E,2,FALSE)</f>
        <v>4401968CHV</v>
      </c>
      <c r="G2994" s="5">
        <f>IFERROR(VLOOKUP(C2994,'[2]企业经营情况表（市场监管局）'!R$1:S$23,2,FALSE),0)</f>
        <v>0</v>
      </c>
      <c r="H2994" s="5">
        <f>VLOOKUP(C2994,'[1]7、重新确认支持的项目列表'!$C:$E,3,FALSE)</f>
        <v>2.7199999999999998E-2</v>
      </c>
      <c r="I2994" s="7">
        <v>13800</v>
      </c>
      <c r="J2994" s="31">
        <v>10000</v>
      </c>
      <c r="K2994" s="7">
        <v>13800</v>
      </c>
      <c r="L2994" s="31">
        <v>10000</v>
      </c>
    </row>
    <row r="2995" spans="1:12" ht="24">
      <c r="A2995" s="5">
        <v>2991</v>
      </c>
      <c r="B2995" s="5" t="s">
        <v>624</v>
      </c>
      <c r="C2995" s="7" t="s">
        <v>1984</v>
      </c>
      <c r="D2995" s="7" t="s">
        <v>212</v>
      </c>
      <c r="E2995" s="9" t="s">
        <v>611</v>
      </c>
      <c r="F2995" s="5" t="str">
        <f>VLOOKUP(C2995,'[1]7、重新确认支持的项目列表'!$C:$E,2,FALSE)</f>
        <v>4401968D1U</v>
      </c>
      <c r="G2995" s="5">
        <f>IFERROR(VLOOKUP(C2995,'[2]企业经营情况表（市场监管局）'!R$1:S$23,2,FALSE),0)</f>
        <v>0</v>
      </c>
      <c r="H2995" s="5">
        <f>VLOOKUP(C2995,'[1]7、重新确认支持的项目列表'!$C:$E,3,FALSE)</f>
        <v>372.9649</v>
      </c>
      <c r="I2995" s="7">
        <v>12800</v>
      </c>
      <c r="J2995" s="31">
        <v>10000</v>
      </c>
      <c r="K2995" s="7">
        <v>12800</v>
      </c>
      <c r="L2995" s="31">
        <v>10000</v>
      </c>
    </row>
    <row r="2996" spans="1:12" ht="24">
      <c r="A2996" s="5">
        <v>2992</v>
      </c>
      <c r="B2996" s="5" t="s">
        <v>613</v>
      </c>
      <c r="C2996" s="7" t="s">
        <v>1984</v>
      </c>
      <c r="D2996" s="7" t="s">
        <v>212</v>
      </c>
      <c r="E2996" s="9" t="s">
        <v>611</v>
      </c>
      <c r="F2996" s="5" t="str">
        <f>VLOOKUP(C2996,'[1]7、重新确认支持的项目列表'!$C:$E,2,FALSE)</f>
        <v>4401968D1U</v>
      </c>
      <c r="G2996" s="5">
        <f>IFERROR(VLOOKUP(C2996,'[2]企业经营情况表（市场监管局）'!R$1:S$23,2,FALSE),0)</f>
        <v>0</v>
      </c>
      <c r="H2996" s="5">
        <f>VLOOKUP(C2996,'[1]7、重新确认支持的项目列表'!$C:$E,3,FALSE)</f>
        <v>372.9649</v>
      </c>
      <c r="I2996" s="7">
        <v>12800</v>
      </c>
      <c r="J2996" s="31">
        <v>10000</v>
      </c>
      <c r="K2996" s="7">
        <v>12800</v>
      </c>
      <c r="L2996" s="31">
        <v>10000</v>
      </c>
    </row>
    <row r="2997" spans="1:12" ht="24">
      <c r="A2997" s="5">
        <v>2993</v>
      </c>
      <c r="B2997" s="5" t="s">
        <v>649</v>
      </c>
      <c r="C2997" s="7" t="s">
        <v>1984</v>
      </c>
      <c r="D2997" s="7" t="s">
        <v>212</v>
      </c>
      <c r="E2997" s="9" t="s">
        <v>611</v>
      </c>
      <c r="F2997" s="5" t="str">
        <f>VLOOKUP(C2997,'[1]7、重新确认支持的项目列表'!$C:$E,2,FALSE)</f>
        <v>4401968D1U</v>
      </c>
      <c r="G2997" s="5">
        <f>IFERROR(VLOOKUP(C2997,'[2]企业经营情况表（市场监管局）'!R$1:S$23,2,FALSE),0)</f>
        <v>0</v>
      </c>
      <c r="H2997" s="5">
        <f>VLOOKUP(C2997,'[1]7、重新确认支持的项目列表'!$C:$E,3,FALSE)</f>
        <v>372.9649</v>
      </c>
      <c r="I2997" s="7">
        <v>12800</v>
      </c>
      <c r="J2997" s="31">
        <v>10000</v>
      </c>
      <c r="K2997" s="7">
        <v>12800</v>
      </c>
      <c r="L2997" s="31">
        <v>10000</v>
      </c>
    </row>
    <row r="2998" spans="1:12" ht="24">
      <c r="A2998" s="5">
        <v>2994</v>
      </c>
      <c r="B2998" s="32" t="s">
        <v>624</v>
      </c>
      <c r="C2998" s="7" t="s">
        <v>1985</v>
      </c>
      <c r="D2998" s="7" t="s">
        <v>212</v>
      </c>
      <c r="E2998" s="9" t="s">
        <v>611</v>
      </c>
      <c r="F2998" s="5" t="str">
        <f>VLOOKUP(C2998,'[1]7、重新确认支持的项目列表'!$C:$E,2,FALSE)</f>
        <v>无海关代码</v>
      </c>
      <c r="G2998" s="5">
        <f>IFERROR(VLOOKUP(C2998,'[2]企业经营情况表（市场监管局）'!R$1:S$23,2,FALSE),0)</f>
        <v>0</v>
      </c>
      <c r="H2998" s="5">
        <f>VLOOKUP(C2998,'[1]7、重新确认支持的项目列表'!$C:$E,3,FALSE)</f>
        <v>0</v>
      </c>
      <c r="I2998" s="7">
        <v>12800</v>
      </c>
      <c r="J2998" s="31">
        <v>10000</v>
      </c>
      <c r="K2998" s="7">
        <v>12800</v>
      </c>
      <c r="L2998" s="31">
        <v>10000</v>
      </c>
    </row>
    <row r="2999" spans="1:12" ht="24">
      <c r="A2999" s="5">
        <v>2995</v>
      </c>
      <c r="B2999" s="5" t="s">
        <v>652</v>
      </c>
      <c r="C2999" s="7" t="s">
        <v>1878</v>
      </c>
      <c r="D2999" s="7" t="s">
        <v>212</v>
      </c>
      <c r="E2999" s="9" t="s">
        <v>611</v>
      </c>
      <c r="F2999" s="5" t="str">
        <f>VLOOKUP(C2999,'[1]7、重新确认支持的项目列表'!$C:$E,2,FALSE)</f>
        <v>4401968C6H</v>
      </c>
      <c r="G2999" s="5">
        <f>IFERROR(VLOOKUP(C2999,'[2]企业经营情况表（市场监管局）'!R$1:S$23,2,FALSE),0)</f>
        <v>0</v>
      </c>
      <c r="H2999" s="5">
        <f>VLOOKUP(C2999,'[1]7、重新确认支持的项目列表'!$C:$E,3,FALSE)</f>
        <v>507.65109999999999</v>
      </c>
      <c r="I2999" s="7">
        <v>12800</v>
      </c>
      <c r="J2999" s="31">
        <v>10000</v>
      </c>
      <c r="K2999" s="7">
        <v>12800</v>
      </c>
      <c r="L2999" s="31">
        <v>10000</v>
      </c>
    </row>
    <row r="3000" spans="1:12" ht="24">
      <c r="A3000" s="5">
        <v>2996</v>
      </c>
      <c r="B3000" s="5" t="s">
        <v>649</v>
      </c>
      <c r="C3000" s="7" t="s">
        <v>1878</v>
      </c>
      <c r="D3000" s="7" t="s">
        <v>212</v>
      </c>
      <c r="E3000" s="9" t="s">
        <v>611</v>
      </c>
      <c r="F3000" s="5" t="str">
        <f>VLOOKUP(C3000,'[1]7、重新确认支持的项目列表'!$C:$E,2,FALSE)</f>
        <v>4401968C6H</v>
      </c>
      <c r="G3000" s="5">
        <f>IFERROR(VLOOKUP(C3000,'[2]企业经营情况表（市场监管局）'!R$1:S$23,2,FALSE),0)</f>
        <v>0</v>
      </c>
      <c r="H3000" s="5">
        <f>VLOOKUP(C3000,'[1]7、重新确认支持的项目列表'!$C:$E,3,FALSE)</f>
        <v>507.65109999999999</v>
      </c>
      <c r="I3000" s="7">
        <v>12800</v>
      </c>
      <c r="J3000" s="31">
        <v>10000</v>
      </c>
      <c r="K3000" s="7">
        <v>12800</v>
      </c>
      <c r="L3000" s="31">
        <v>10000</v>
      </c>
    </row>
    <row r="3001" spans="1:12" ht="24">
      <c r="A3001" s="5">
        <v>2997</v>
      </c>
      <c r="B3001" s="5" t="s">
        <v>622</v>
      </c>
      <c r="C3001" s="7" t="s">
        <v>1986</v>
      </c>
      <c r="D3001" s="7" t="s">
        <v>212</v>
      </c>
      <c r="E3001" s="9" t="s">
        <v>611</v>
      </c>
      <c r="F3001" s="5" t="str">
        <f>VLOOKUP(C3001,'[1]7、重新确认支持的项目列表'!$C:$E,2,FALSE)</f>
        <v>4401968ASA</v>
      </c>
      <c r="G3001" s="5">
        <f>IFERROR(VLOOKUP(C3001,'[2]企业经营情况表（市场监管局）'!R$1:S$23,2,FALSE),0)</f>
        <v>0</v>
      </c>
      <c r="H3001" s="5">
        <f>VLOOKUP(C3001,'[1]7、重新确认支持的项目列表'!$C:$E,3,FALSE)</f>
        <v>1.0351999999999999</v>
      </c>
      <c r="I3001" s="7">
        <v>12075</v>
      </c>
      <c r="J3001" s="31">
        <v>9660</v>
      </c>
      <c r="K3001" s="7">
        <v>12075</v>
      </c>
      <c r="L3001" s="31">
        <v>10000</v>
      </c>
    </row>
    <row r="3002" spans="1:12" ht="24">
      <c r="A3002" s="5">
        <v>2998</v>
      </c>
      <c r="B3002" s="5" t="s">
        <v>618</v>
      </c>
      <c r="C3002" s="7" t="s">
        <v>1986</v>
      </c>
      <c r="D3002" s="7" t="s">
        <v>212</v>
      </c>
      <c r="E3002" s="9" t="s">
        <v>611</v>
      </c>
      <c r="F3002" s="5" t="str">
        <f>VLOOKUP(C3002,'[1]7、重新确认支持的项目列表'!$C:$E,2,FALSE)</f>
        <v>4401968ASA</v>
      </c>
      <c r="G3002" s="5">
        <f>IFERROR(VLOOKUP(C3002,'[2]企业经营情况表（市场监管局）'!R$1:S$23,2,FALSE),0)</f>
        <v>0</v>
      </c>
      <c r="H3002" s="5">
        <f>VLOOKUP(C3002,'[1]7、重新确认支持的项目列表'!$C:$E,3,FALSE)</f>
        <v>1.0351999999999999</v>
      </c>
      <c r="I3002" s="7">
        <v>12075</v>
      </c>
      <c r="J3002" s="31">
        <v>9660</v>
      </c>
      <c r="K3002" s="7">
        <v>12075</v>
      </c>
      <c r="L3002" s="31">
        <v>10000</v>
      </c>
    </row>
    <row r="3003" spans="1:12" ht="24">
      <c r="A3003" s="5">
        <v>2999</v>
      </c>
      <c r="B3003" s="5" t="s">
        <v>1721</v>
      </c>
      <c r="C3003" s="7" t="s">
        <v>1987</v>
      </c>
      <c r="D3003" s="7" t="s">
        <v>212</v>
      </c>
      <c r="E3003" s="9" t="s">
        <v>611</v>
      </c>
      <c r="F3003" s="5" t="str">
        <f>VLOOKUP(C3003,'[1]7、重新确认支持的项目列表'!$C:$E,2,FALSE)</f>
        <v>44019689C0</v>
      </c>
      <c r="G3003" s="5">
        <f>IFERROR(VLOOKUP(C3003,'[2]企业经营情况表（市场监管局）'!R$1:S$23,2,FALSE),0)</f>
        <v>0</v>
      </c>
      <c r="H3003" s="5">
        <f>VLOOKUP(C3003,'[1]7、重新确认支持的项目列表'!$C:$E,3,FALSE)</f>
        <v>0</v>
      </c>
      <c r="I3003" s="7">
        <v>13800</v>
      </c>
      <c r="J3003" s="31">
        <v>10000</v>
      </c>
      <c r="K3003" s="7">
        <v>13800</v>
      </c>
      <c r="L3003" s="31">
        <v>10000</v>
      </c>
    </row>
    <row r="3004" spans="1:12" ht="24">
      <c r="A3004" s="5">
        <v>3000</v>
      </c>
      <c r="B3004" s="5" t="s">
        <v>615</v>
      </c>
      <c r="C3004" s="7" t="s">
        <v>1911</v>
      </c>
      <c r="D3004" s="7" t="s">
        <v>212</v>
      </c>
      <c r="E3004" s="9" t="s">
        <v>611</v>
      </c>
      <c r="F3004" s="5" t="str">
        <f>VLOOKUP(C3004,'[1]7、重新确认支持的项目列表'!$C:$E,2,FALSE)</f>
        <v>44019689KY</v>
      </c>
      <c r="G3004" s="5">
        <f>IFERROR(VLOOKUP(C3004,'[2]企业经营情况表（市场监管局）'!R$1:S$23,2,FALSE),0)</f>
        <v>0</v>
      </c>
      <c r="H3004" s="5">
        <f>VLOOKUP(C3004,'[1]7、重新确认支持的项目列表'!$C:$E,3,FALSE)</f>
        <v>851.88549999999998</v>
      </c>
      <c r="I3004" s="7">
        <v>12800</v>
      </c>
      <c r="J3004" s="31">
        <v>10000</v>
      </c>
      <c r="K3004" s="7">
        <v>12800</v>
      </c>
      <c r="L3004" s="31">
        <v>10000</v>
      </c>
    </row>
    <row r="3005" spans="1:12" ht="24">
      <c r="A3005" s="5">
        <v>3001</v>
      </c>
      <c r="B3005" s="5" t="s">
        <v>658</v>
      </c>
      <c r="C3005" s="7" t="s">
        <v>1911</v>
      </c>
      <c r="D3005" s="7" t="s">
        <v>212</v>
      </c>
      <c r="E3005" s="9" t="s">
        <v>611</v>
      </c>
      <c r="F3005" s="5" t="str">
        <f>VLOOKUP(C3005,'[1]7、重新确认支持的项目列表'!$C:$E,2,FALSE)</f>
        <v>44019689KY</v>
      </c>
      <c r="G3005" s="5">
        <f>IFERROR(VLOOKUP(C3005,'[2]企业经营情况表（市场监管局）'!R$1:S$23,2,FALSE),0)</f>
        <v>0</v>
      </c>
      <c r="H3005" s="5">
        <f>VLOOKUP(C3005,'[1]7、重新确认支持的项目列表'!$C:$E,3,FALSE)</f>
        <v>851.88549999999998</v>
      </c>
      <c r="I3005" s="7">
        <v>12800</v>
      </c>
      <c r="J3005" s="31">
        <v>10000</v>
      </c>
      <c r="K3005" s="7">
        <v>12800</v>
      </c>
      <c r="L3005" s="31">
        <v>10000</v>
      </c>
    </row>
    <row r="3006" spans="1:12" ht="24">
      <c r="A3006" s="5">
        <v>3002</v>
      </c>
      <c r="B3006" s="5" t="s">
        <v>624</v>
      </c>
      <c r="C3006" s="7" t="s">
        <v>1911</v>
      </c>
      <c r="D3006" s="7" t="s">
        <v>212</v>
      </c>
      <c r="E3006" s="9" t="s">
        <v>611</v>
      </c>
      <c r="F3006" s="5" t="str">
        <f>VLOOKUP(C3006,'[1]7、重新确认支持的项目列表'!$C:$E,2,FALSE)</f>
        <v>44019689KY</v>
      </c>
      <c r="G3006" s="5">
        <f>IFERROR(VLOOKUP(C3006,'[2]企业经营情况表（市场监管局）'!R$1:S$23,2,FALSE),0)</f>
        <v>0</v>
      </c>
      <c r="H3006" s="5">
        <f>VLOOKUP(C3006,'[1]7、重新确认支持的项目列表'!$C:$E,3,FALSE)</f>
        <v>851.88549999999998</v>
      </c>
      <c r="I3006" s="7">
        <v>12800</v>
      </c>
      <c r="J3006" s="31">
        <v>10000</v>
      </c>
      <c r="K3006" s="7">
        <v>12800</v>
      </c>
      <c r="L3006" s="31">
        <v>10000</v>
      </c>
    </row>
    <row r="3007" spans="1:12" ht="24">
      <c r="A3007" s="5">
        <v>3003</v>
      </c>
      <c r="B3007" s="5" t="s">
        <v>629</v>
      </c>
      <c r="C3007" s="7" t="s">
        <v>1988</v>
      </c>
      <c r="D3007" s="7" t="s">
        <v>212</v>
      </c>
      <c r="E3007" s="9" t="s">
        <v>611</v>
      </c>
      <c r="F3007" s="5" t="str">
        <f>VLOOKUP(C3007,'[1]7、重新确认支持的项目列表'!$C:$E,2,FALSE)</f>
        <v>4401968B0N</v>
      </c>
      <c r="G3007" s="5">
        <f>IFERROR(VLOOKUP(C3007,'[2]企业经营情况表（市场监管局）'!R$1:S$23,2,FALSE),0)</f>
        <v>0</v>
      </c>
      <c r="H3007" s="5">
        <f>VLOOKUP(C3007,'[1]7、重新确认支持的项目列表'!$C:$E,3,FALSE)</f>
        <v>9177.8636000000006</v>
      </c>
      <c r="I3007" s="7">
        <v>13800</v>
      </c>
      <c r="J3007" s="31">
        <v>10000</v>
      </c>
      <c r="K3007" s="7">
        <v>13800</v>
      </c>
      <c r="L3007" s="31">
        <v>10000</v>
      </c>
    </row>
    <row r="3008" spans="1:12" ht="24">
      <c r="A3008" s="5">
        <v>3004</v>
      </c>
      <c r="B3008" s="5" t="s">
        <v>615</v>
      </c>
      <c r="C3008" s="7" t="s">
        <v>1988</v>
      </c>
      <c r="D3008" s="7" t="s">
        <v>212</v>
      </c>
      <c r="E3008" s="9" t="s">
        <v>611</v>
      </c>
      <c r="F3008" s="5" t="str">
        <f>VLOOKUP(C3008,'[1]7、重新确认支持的项目列表'!$C:$E,2,FALSE)</f>
        <v>4401968B0N</v>
      </c>
      <c r="G3008" s="5">
        <f>IFERROR(VLOOKUP(C3008,'[2]企业经营情况表（市场监管局）'!R$1:S$23,2,FALSE),0)</f>
        <v>0</v>
      </c>
      <c r="H3008" s="5">
        <f>VLOOKUP(C3008,'[1]7、重新确认支持的项目列表'!$C:$E,3,FALSE)</f>
        <v>9177.8636000000006</v>
      </c>
      <c r="I3008" s="7">
        <v>12800</v>
      </c>
      <c r="J3008" s="31">
        <v>10000</v>
      </c>
      <c r="K3008" s="7">
        <v>12800</v>
      </c>
      <c r="L3008" s="31">
        <v>10000</v>
      </c>
    </row>
    <row r="3009" spans="1:12" ht="24">
      <c r="A3009" s="5">
        <v>3005</v>
      </c>
      <c r="B3009" s="5" t="s">
        <v>665</v>
      </c>
      <c r="C3009" s="7" t="s">
        <v>1988</v>
      </c>
      <c r="D3009" s="7" t="s">
        <v>212</v>
      </c>
      <c r="E3009" s="9" t="s">
        <v>611</v>
      </c>
      <c r="F3009" s="5" t="str">
        <f>VLOOKUP(C3009,'[1]7、重新确认支持的项目列表'!$C:$E,2,FALSE)</f>
        <v>4401968B0N</v>
      </c>
      <c r="G3009" s="5">
        <f>IFERROR(VLOOKUP(C3009,'[2]企业经营情况表（市场监管局）'!R$1:S$23,2,FALSE),0)</f>
        <v>0</v>
      </c>
      <c r="H3009" s="5">
        <f>VLOOKUP(C3009,'[1]7、重新确认支持的项目列表'!$C:$E,3,FALSE)</f>
        <v>9177.8636000000006</v>
      </c>
      <c r="I3009" s="7">
        <v>12800</v>
      </c>
      <c r="J3009" s="31">
        <v>10000</v>
      </c>
      <c r="K3009" s="7">
        <v>12800</v>
      </c>
      <c r="L3009" s="31">
        <v>10000</v>
      </c>
    </row>
    <row r="3010" spans="1:12" ht="24">
      <c r="A3010" s="5">
        <v>3006</v>
      </c>
      <c r="B3010" s="5" t="s">
        <v>624</v>
      </c>
      <c r="C3010" s="7" t="s">
        <v>1988</v>
      </c>
      <c r="D3010" s="7" t="s">
        <v>212</v>
      </c>
      <c r="E3010" s="9" t="s">
        <v>611</v>
      </c>
      <c r="F3010" s="5" t="str">
        <f>VLOOKUP(C3010,'[1]7、重新确认支持的项目列表'!$C:$E,2,FALSE)</f>
        <v>4401968B0N</v>
      </c>
      <c r="G3010" s="5">
        <f>IFERROR(VLOOKUP(C3010,'[2]企业经营情况表（市场监管局）'!R$1:S$23,2,FALSE),0)</f>
        <v>0</v>
      </c>
      <c r="H3010" s="5">
        <f>VLOOKUP(C3010,'[1]7、重新确认支持的项目列表'!$C:$E,3,FALSE)</f>
        <v>9177.8636000000006</v>
      </c>
      <c r="I3010" s="7">
        <v>12800</v>
      </c>
      <c r="J3010" s="31">
        <v>10000</v>
      </c>
      <c r="K3010" s="7">
        <v>12800</v>
      </c>
      <c r="L3010" s="31">
        <v>10000</v>
      </c>
    </row>
    <row r="3011" spans="1:12" ht="24">
      <c r="A3011" s="5">
        <v>3007</v>
      </c>
      <c r="B3011" s="5" t="s">
        <v>649</v>
      </c>
      <c r="C3011" s="7" t="s">
        <v>1988</v>
      </c>
      <c r="D3011" s="7" t="s">
        <v>212</v>
      </c>
      <c r="E3011" s="9" t="s">
        <v>611</v>
      </c>
      <c r="F3011" s="5" t="str">
        <f>VLOOKUP(C3011,'[1]7、重新确认支持的项目列表'!$C:$E,2,FALSE)</f>
        <v>4401968B0N</v>
      </c>
      <c r="G3011" s="5">
        <f>IFERROR(VLOOKUP(C3011,'[2]企业经营情况表（市场监管局）'!R$1:S$23,2,FALSE),0)</f>
        <v>0</v>
      </c>
      <c r="H3011" s="5">
        <f>VLOOKUP(C3011,'[1]7、重新确认支持的项目列表'!$C:$E,3,FALSE)</f>
        <v>9177.8636000000006</v>
      </c>
      <c r="I3011" s="7">
        <v>12800</v>
      </c>
      <c r="J3011" s="31">
        <v>10000</v>
      </c>
      <c r="K3011" s="7">
        <v>12800</v>
      </c>
      <c r="L3011" s="31">
        <v>10000</v>
      </c>
    </row>
    <row r="3012" spans="1:12" ht="24">
      <c r="A3012" s="5">
        <v>3008</v>
      </c>
      <c r="B3012" s="5" t="s">
        <v>652</v>
      </c>
      <c r="C3012" s="7" t="s">
        <v>1989</v>
      </c>
      <c r="D3012" s="7" t="s">
        <v>212</v>
      </c>
      <c r="E3012" s="9" t="s">
        <v>611</v>
      </c>
      <c r="F3012" s="5" t="str">
        <f>VLOOKUP(C3012,'[1]7、重新确认支持的项目列表'!$C:$E,2,FALSE)</f>
        <v>44019689EA</v>
      </c>
      <c r="G3012" s="5">
        <f>IFERROR(VLOOKUP(C3012,'[2]企业经营情况表（市场监管局）'!R$1:S$23,2,FALSE),0)</f>
        <v>0</v>
      </c>
      <c r="H3012" s="5">
        <f>VLOOKUP(C3012,'[1]7、重新确认支持的项目列表'!$C:$E,3,FALSE)</f>
        <v>0.60040000000000004</v>
      </c>
      <c r="I3012" s="7">
        <v>12800</v>
      </c>
      <c r="J3012" s="31">
        <v>10000</v>
      </c>
      <c r="K3012" s="7">
        <v>12800</v>
      </c>
      <c r="L3012" s="31">
        <v>10000</v>
      </c>
    </row>
    <row r="3013" spans="1:12" ht="24">
      <c r="A3013" s="5">
        <v>3009</v>
      </c>
      <c r="B3013" s="5" t="s">
        <v>624</v>
      </c>
      <c r="C3013" s="7" t="s">
        <v>1989</v>
      </c>
      <c r="D3013" s="7" t="s">
        <v>212</v>
      </c>
      <c r="E3013" s="9" t="s">
        <v>611</v>
      </c>
      <c r="F3013" s="5" t="str">
        <f>VLOOKUP(C3013,'[1]7、重新确认支持的项目列表'!$C:$E,2,FALSE)</f>
        <v>44019689EA</v>
      </c>
      <c r="G3013" s="5">
        <f>IFERROR(VLOOKUP(C3013,'[2]企业经营情况表（市场监管局）'!R$1:S$23,2,FALSE),0)</f>
        <v>0</v>
      </c>
      <c r="H3013" s="5">
        <f>VLOOKUP(C3013,'[1]7、重新确认支持的项目列表'!$C:$E,3,FALSE)</f>
        <v>0.60040000000000004</v>
      </c>
      <c r="I3013" s="7">
        <v>12800</v>
      </c>
      <c r="J3013" s="31">
        <v>10000</v>
      </c>
      <c r="K3013" s="7">
        <v>12800</v>
      </c>
      <c r="L3013" s="31">
        <v>10000</v>
      </c>
    </row>
    <row r="3014" spans="1:12" ht="24">
      <c r="A3014" s="5">
        <v>3010</v>
      </c>
      <c r="B3014" s="6" t="s">
        <v>287</v>
      </c>
      <c r="C3014" s="7" t="s">
        <v>331</v>
      </c>
      <c r="D3014" s="7" t="s">
        <v>17</v>
      </c>
      <c r="E3014" s="9" t="s">
        <v>322</v>
      </c>
      <c r="F3014" s="5">
        <f>VLOOKUP(C3014,'[1]7、重新确认支持的项目列表'!$C:$E,2,FALSE)</f>
        <v>4423960083</v>
      </c>
      <c r="G3014" s="5">
        <f>IFERROR(VLOOKUP(C3014,'[2]企业经营情况表（市场监管局）'!R$1:S$23,2,FALSE),0)</f>
        <v>0</v>
      </c>
      <c r="H3014" s="5">
        <f>VLOOKUP(C3014,'[1]7、重新确认支持的项目列表'!$C:$E,3,FALSE)</f>
        <v>303.82729999999998</v>
      </c>
      <c r="I3014" s="7">
        <v>16380</v>
      </c>
      <c r="J3014" s="15">
        <v>13104</v>
      </c>
      <c r="K3014" s="15">
        <v>12800</v>
      </c>
      <c r="L3014" s="15">
        <v>10240</v>
      </c>
    </row>
    <row r="3015" spans="1:12" ht="24">
      <c r="A3015" s="5">
        <v>3011</v>
      </c>
      <c r="B3015" s="6" t="s">
        <v>376</v>
      </c>
      <c r="C3015" s="7" t="s">
        <v>780</v>
      </c>
      <c r="D3015" s="7" t="s">
        <v>17</v>
      </c>
      <c r="E3015" s="9" t="s">
        <v>322</v>
      </c>
      <c r="F3015" s="5">
        <f>VLOOKUP(C3015,'[1]7、重新确认支持的项目列表'!$C:$E,2,FALSE)</f>
        <v>4423965447</v>
      </c>
      <c r="G3015" s="5">
        <f>IFERROR(VLOOKUP(C3015,'[2]企业经营情况表（市场监管局）'!R$1:S$23,2,FALSE),0)</f>
        <v>0</v>
      </c>
      <c r="H3015" s="5">
        <f>VLOOKUP(C3015,'[1]7、重新确认支持的项目列表'!$C:$E,3,FALSE)</f>
        <v>702.26739999999995</v>
      </c>
      <c r="I3015" s="7">
        <v>34000</v>
      </c>
      <c r="J3015" s="15">
        <v>27200</v>
      </c>
      <c r="K3015" s="15">
        <v>33000</v>
      </c>
      <c r="L3015" s="15">
        <v>26400</v>
      </c>
    </row>
    <row r="3016" spans="1:12" ht="24">
      <c r="A3016" s="5">
        <v>3012</v>
      </c>
      <c r="B3016" s="6" t="s">
        <v>1990</v>
      </c>
      <c r="C3016" s="7" t="s">
        <v>1991</v>
      </c>
      <c r="D3016" s="7" t="s">
        <v>17</v>
      </c>
      <c r="E3016" s="9" t="s">
        <v>322</v>
      </c>
      <c r="F3016" s="5" t="str">
        <f>VLOOKUP(C3016,'[1]7、重新确认支持的项目列表'!$C:$E,2,FALSE)</f>
        <v>44239684X4</v>
      </c>
      <c r="G3016" s="5">
        <f>IFERROR(VLOOKUP(C3016,'[2]企业经营情况表（市场监管局）'!R$1:S$23,2,FALSE),0)</f>
        <v>0</v>
      </c>
      <c r="H3016" s="5">
        <f>VLOOKUP(C3016,'[1]7、重新确认支持的项目列表'!$C:$E,3,FALSE)</f>
        <v>0</v>
      </c>
      <c r="I3016" s="7">
        <v>36800</v>
      </c>
      <c r="J3016" s="15">
        <v>29440</v>
      </c>
      <c r="K3016" s="7">
        <v>36800</v>
      </c>
      <c r="L3016" s="15">
        <v>29440</v>
      </c>
    </row>
    <row r="3017" spans="1:12" ht="24">
      <c r="A3017" s="5">
        <v>3013</v>
      </c>
      <c r="B3017" s="6" t="s">
        <v>179</v>
      </c>
      <c r="C3017" s="7" t="s">
        <v>1176</v>
      </c>
      <c r="D3017" s="7" t="s">
        <v>159</v>
      </c>
      <c r="E3017" s="9" t="s">
        <v>322</v>
      </c>
      <c r="F3017" s="5">
        <f>VLOOKUP(C3017,'[1]7、重新确认支持的项目列表'!$C:$E,2,FALSE)</f>
        <v>4451966350</v>
      </c>
      <c r="G3017" s="5">
        <f>IFERROR(VLOOKUP(C3017,'[2]企业经营情况表（市场监管局）'!R$1:S$23,2,FALSE),0)</f>
        <v>0</v>
      </c>
      <c r="H3017" s="5">
        <v>0</v>
      </c>
      <c r="I3017" s="7">
        <v>37800</v>
      </c>
      <c r="J3017" s="17">
        <v>30000</v>
      </c>
      <c r="K3017" s="7">
        <v>37800</v>
      </c>
      <c r="L3017" s="17">
        <v>30000</v>
      </c>
    </row>
    <row r="3018" spans="1:12" ht="24">
      <c r="A3018" s="5">
        <v>3014</v>
      </c>
      <c r="B3018" s="6" t="s">
        <v>346</v>
      </c>
      <c r="C3018" s="7" t="s">
        <v>476</v>
      </c>
      <c r="D3018" s="7" t="s">
        <v>199</v>
      </c>
      <c r="E3018" s="9" t="s">
        <v>322</v>
      </c>
      <c r="F3018" s="5" t="str">
        <f>VLOOKUP(C3018,'[1]7、重新确认支持的项目列表'!$C:$E,2,FALSE)</f>
        <v>44309651VT</v>
      </c>
      <c r="G3018" s="5">
        <f>IFERROR(VLOOKUP(C3018,'[2]企业经营情况表（市场监管局）'!R$1:S$23,2,FALSE),0)</f>
        <v>0</v>
      </c>
      <c r="H3018" s="5">
        <f>VLOOKUP(C3018,'[1]7、重新确认支持的项目列表'!$C:$E,3,FALSE)</f>
        <v>107.7287</v>
      </c>
      <c r="I3018" s="7">
        <v>12800</v>
      </c>
      <c r="J3018" s="15">
        <v>10240</v>
      </c>
      <c r="K3018" s="7">
        <v>12800</v>
      </c>
      <c r="L3018" s="15">
        <v>10240</v>
      </c>
    </row>
    <row r="3019" spans="1:12" ht="24">
      <c r="A3019" s="5">
        <v>3015</v>
      </c>
      <c r="B3019" s="6" t="s">
        <v>320</v>
      </c>
      <c r="C3019" s="7" t="s">
        <v>1992</v>
      </c>
      <c r="D3019" s="7" t="s">
        <v>270</v>
      </c>
      <c r="E3019" s="9" t="s">
        <v>322</v>
      </c>
      <c r="F3019" s="5" t="str">
        <f>VLOOKUP(C3019,'[1]7、重新确认支持的项目列表'!$C:$E,2,FALSE)</f>
        <v>44019609U2</v>
      </c>
      <c r="G3019" s="5">
        <f>IFERROR(VLOOKUP(C3019,'[2]企业经营情况表（市场监管局）'!R$1:S$23,2,FALSE),0)</f>
        <v>0</v>
      </c>
      <c r="H3019" s="5">
        <f>VLOOKUP(C3019,'[1]7、重新确认支持的项目列表'!$C:$E,3,FALSE)</f>
        <v>60.830300000000001</v>
      </c>
      <c r="I3019" s="7">
        <v>61091.199999999997</v>
      </c>
      <c r="J3019" s="15">
        <v>30000</v>
      </c>
      <c r="K3019" s="15">
        <v>45000</v>
      </c>
      <c r="L3019" s="15">
        <v>30000</v>
      </c>
    </row>
    <row r="3020" spans="1:12" ht="24">
      <c r="A3020" s="5">
        <v>3016</v>
      </c>
      <c r="B3020" s="6" t="s">
        <v>287</v>
      </c>
      <c r="C3020" s="7" t="s">
        <v>1973</v>
      </c>
      <c r="D3020" s="7" t="s">
        <v>270</v>
      </c>
      <c r="E3020" s="9" t="s">
        <v>322</v>
      </c>
      <c r="F3020" s="5" t="str">
        <f>VLOOKUP(C3020,'[1]7、重新确认支持的项目列表'!$C:$E,2,FALSE)</f>
        <v>4401960DJX</v>
      </c>
      <c r="G3020" s="5">
        <f>IFERROR(VLOOKUP(C3020,'[2]企业经营情况表（市场监管局）'!R$1:S$23,2,FALSE),0)</f>
        <v>0</v>
      </c>
      <c r="H3020" s="5">
        <f>VLOOKUP(C3020,'[1]7、重新确认支持的项目列表'!$C:$E,3,FALSE)</f>
        <v>206.38630000000001</v>
      </c>
      <c r="I3020" s="7">
        <v>20800</v>
      </c>
      <c r="J3020" s="15">
        <v>16640</v>
      </c>
      <c r="K3020" s="7">
        <v>20800</v>
      </c>
      <c r="L3020" s="15">
        <v>16640</v>
      </c>
    </row>
    <row r="3021" spans="1:12" ht="24">
      <c r="A3021" s="5">
        <v>3017</v>
      </c>
      <c r="B3021" s="6" t="s">
        <v>326</v>
      </c>
      <c r="C3021" s="7" t="s">
        <v>1973</v>
      </c>
      <c r="D3021" s="7" t="s">
        <v>270</v>
      </c>
      <c r="E3021" s="9" t="s">
        <v>322</v>
      </c>
      <c r="F3021" s="5" t="str">
        <f>VLOOKUP(C3021,'[1]7、重新确认支持的项目列表'!$C:$E,2,FALSE)</f>
        <v>4401960DJX</v>
      </c>
      <c r="G3021" s="5">
        <f>IFERROR(VLOOKUP(C3021,'[2]企业经营情况表（市场监管局）'!R$1:S$23,2,FALSE),0)</f>
        <v>0</v>
      </c>
      <c r="H3021" s="5">
        <f>VLOOKUP(C3021,'[1]7、重新确认支持的项目列表'!$C:$E,3,FALSE)</f>
        <v>206.38630000000001</v>
      </c>
      <c r="I3021" s="7">
        <v>20800</v>
      </c>
      <c r="J3021" s="15">
        <v>16640</v>
      </c>
      <c r="K3021" s="7">
        <v>20800</v>
      </c>
      <c r="L3021" s="15">
        <v>16640</v>
      </c>
    </row>
    <row r="3022" spans="1:12" ht="24">
      <c r="A3022" s="5">
        <v>3018</v>
      </c>
      <c r="B3022" s="6" t="s">
        <v>339</v>
      </c>
      <c r="C3022" s="7" t="s">
        <v>1993</v>
      </c>
      <c r="D3022" s="7" t="s">
        <v>270</v>
      </c>
      <c r="E3022" s="9" t="s">
        <v>322</v>
      </c>
      <c r="F3022" s="5" t="str">
        <f>VLOOKUP(C3022,'[1]7、重新确认支持的项目列表'!$C:$E,2,FALSE)</f>
        <v>4401963K5E</v>
      </c>
      <c r="G3022" s="5">
        <f>IFERROR(VLOOKUP(C3022,'[2]企业经营情况表（市场监管局）'!R$1:S$23,2,FALSE),0)</f>
        <v>0</v>
      </c>
      <c r="H3022" s="5">
        <f>VLOOKUP(C3022,'[1]7、重新确认支持的项目列表'!$C:$E,3,FALSE)</f>
        <v>3.0988000000000002</v>
      </c>
      <c r="I3022" s="7">
        <v>36800</v>
      </c>
      <c r="J3022" s="15">
        <v>14720</v>
      </c>
      <c r="K3022" s="7">
        <v>36800</v>
      </c>
      <c r="L3022" s="15">
        <v>14720</v>
      </c>
    </row>
    <row r="3023" spans="1:12" ht="24">
      <c r="A3023" s="5">
        <v>3019</v>
      </c>
      <c r="B3023" s="6" t="s">
        <v>287</v>
      </c>
      <c r="C3023" s="7" t="s">
        <v>1975</v>
      </c>
      <c r="D3023" s="7" t="s">
        <v>270</v>
      </c>
      <c r="E3023" s="9" t="s">
        <v>322</v>
      </c>
      <c r="F3023" s="5" t="str">
        <f>VLOOKUP(C3023,'[1]7、重新确认支持的项目列表'!$C:$E,2,FALSE)</f>
        <v>4401960D8H</v>
      </c>
      <c r="G3023" s="5">
        <f>IFERROR(VLOOKUP(C3023,'[2]企业经营情况表（市场监管局）'!R$1:S$23,2,FALSE),0)</f>
        <v>0</v>
      </c>
      <c r="H3023" s="5">
        <f>VLOOKUP(C3023,'[1]7、重新确认支持的项目列表'!$C:$E,3,FALSE)</f>
        <v>0.16350000000000001</v>
      </c>
      <c r="I3023" s="7">
        <v>35800</v>
      </c>
      <c r="J3023" s="15">
        <v>30000</v>
      </c>
      <c r="K3023" s="7">
        <v>35800</v>
      </c>
      <c r="L3023" s="15">
        <v>28640</v>
      </c>
    </row>
    <row r="3024" spans="1:12" ht="24">
      <c r="A3024" s="5">
        <v>3020</v>
      </c>
      <c r="B3024" s="6" t="s">
        <v>1994</v>
      </c>
      <c r="C3024" s="7" t="s">
        <v>1995</v>
      </c>
      <c r="D3024" s="7" t="s">
        <v>270</v>
      </c>
      <c r="E3024" s="9" t="s">
        <v>322</v>
      </c>
      <c r="F3024" s="5" t="str">
        <f>VLOOKUP(C3024,'[1]7、重新确认支持的项目列表'!$C:$E,2,FALSE)</f>
        <v>44019691BD</v>
      </c>
      <c r="G3024" s="5">
        <f>IFERROR(VLOOKUP(C3024,'[2]企业经营情况表（市场监管局）'!R$1:S$23,2,FALSE),0)</f>
        <v>0</v>
      </c>
      <c r="H3024" s="5">
        <f>VLOOKUP(C3024,'[1]7、重新确认支持的项目列表'!$C:$E,3,FALSE)</f>
        <v>1.4359</v>
      </c>
      <c r="I3024" s="7">
        <v>46150</v>
      </c>
      <c r="J3024" s="17">
        <v>30000</v>
      </c>
      <c r="K3024" s="7">
        <v>46150</v>
      </c>
      <c r="L3024" s="17">
        <v>11679.56</v>
      </c>
    </row>
    <row r="3025" spans="1:12" ht="24">
      <c r="A3025" s="5">
        <v>3021</v>
      </c>
      <c r="B3025" s="6" t="s">
        <v>287</v>
      </c>
      <c r="C3025" s="7" t="s">
        <v>1965</v>
      </c>
      <c r="D3025" s="7" t="s">
        <v>270</v>
      </c>
      <c r="E3025" s="9" t="s">
        <v>322</v>
      </c>
      <c r="F3025" s="5" t="str">
        <f>VLOOKUP(C3025,'[1]7、重新确认支持的项目列表'!$C:$E,2,FALSE)</f>
        <v>4401960FMS</v>
      </c>
      <c r="G3025" s="5">
        <f>IFERROR(VLOOKUP(C3025,'[2]企业经营情况表（市场监管局）'!R$1:S$23,2,FALSE),0)</f>
        <v>0</v>
      </c>
      <c r="H3025" s="5">
        <v>0</v>
      </c>
      <c r="I3025" s="7">
        <v>20800</v>
      </c>
      <c r="J3025" s="37">
        <v>16640</v>
      </c>
      <c r="K3025" s="7">
        <v>20800</v>
      </c>
      <c r="L3025" s="37">
        <v>16640</v>
      </c>
    </row>
    <row r="3026" spans="1:12" ht="28.8">
      <c r="A3026" s="5">
        <v>3022</v>
      </c>
      <c r="B3026" s="28" t="s">
        <v>325</v>
      </c>
      <c r="C3026" s="7" t="s">
        <v>1965</v>
      </c>
      <c r="D3026" s="7" t="s">
        <v>270</v>
      </c>
      <c r="E3026" s="9" t="s">
        <v>322</v>
      </c>
      <c r="F3026" s="5" t="str">
        <f>VLOOKUP(C3026,'[1]7、重新确认支持的项目列表'!$C:$E,2,FALSE)</f>
        <v>4401960FMS</v>
      </c>
      <c r="G3026" s="5">
        <f>IFERROR(VLOOKUP(C3026,'[2]企业经营情况表（市场监管局）'!R$1:S$23,2,FALSE),0)</f>
        <v>0</v>
      </c>
      <c r="H3026" s="5">
        <v>0</v>
      </c>
      <c r="I3026" s="7">
        <v>20800</v>
      </c>
      <c r="J3026" s="17">
        <v>16640</v>
      </c>
      <c r="K3026" s="7">
        <v>20800</v>
      </c>
      <c r="L3026" s="17">
        <v>16640</v>
      </c>
    </row>
    <row r="3027" spans="1:12" ht="24">
      <c r="A3027" s="5">
        <v>3023</v>
      </c>
      <c r="B3027" s="6" t="s">
        <v>1996</v>
      </c>
      <c r="C3027" s="7" t="s">
        <v>1997</v>
      </c>
      <c r="D3027" s="7" t="s">
        <v>17</v>
      </c>
      <c r="E3027" s="9" t="s">
        <v>18</v>
      </c>
      <c r="F3027" s="5">
        <f>VLOOKUP(C3027,'[1]7、重新确认支持的项目列表'!$C:$E,2,FALSE)</f>
        <v>4423964263</v>
      </c>
      <c r="G3027" s="5">
        <f>IFERROR(VLOOKUP(C3027,'[2]企业经营情况表（市场监管局）'!R$1:S$23,2,FALSE),0)</f>
        <v>0</v>
      </c>
      <c r="H3027" s="5">
        <f>VLOOKUP(C3027,'[1]7、重新确认支持的项目列表'!$C:$E,3,FALSE)</f>
        <v>291.8913</v>
      </c>
      <c r="I3027" s="7">
        <v>36000</v>
      </c>
      <c r="J3027" s="14">
        <v>28800</v>
      </c>
      <c r="K3027" s="7">
        <v>36000</v>
      </c>
      <c r="L3027" s="14">
        <v>28800</v>
      </c>
    </row>
    <row r="3028" spans="1:12" ht="36">
      <c r="A3028" s="5">
        <v>3024</v>
      </c>
      <c r="B3028" s="6" t="s">
        <v>1998</v>
      </c>
      <c r="C3028" s="7" t="s">
        <v>1999</v>
      </c>
      <c r="D3028" s="7" t="s">
        <v>17</v>
      </c>
      <c r="E3028" s="9" t="s">
        <v>18</v>
      </c>
      <c r="F3028" s="5" t="str">
        <f>VLOOKUP(C3028,'[1]7、重新确认支持的项目列表'!$C:$E,2,FALSE)</f>
        <v>44239687JY</v>
      </c>
      <c r="G3028" s="5">
        <f>IFERROR(VLOOKUP(C3028,'[2]企业经营情况表（市场监管局）'!R$1:S$23,2,FALSE),0)</f>
        <v>0</v>
      </c>
      <c r="H3028" s="5">
        <f>VLOOKUP(C3028,'[1]7、重新确认支持的项目列表'!$C:$E,3,FALSE)</f>
        <v>2607.9526999999998</v>
      </c>
      <c r="I3028" s="7">
        <v>46800</v>
      </c>
      <c r="J3028" s="14">
        <v>30000</v>
      </c>
      <c r="K3028" s="7">
        <v>46800</v>
      </c>
      <c r="L3028" s="14">
        <v>30000</v>
      </c>
    </row>
    <row r="3029" spans="1:12" ht="24">
      <c r="A3029" s="5">
        <v>3025</v>
      </c>
      <c r="B3029" s="5" t="s">
        <v>32</v>
      </c>
      <c r="C3029" s="7" t="s">
        <v>2000</v>
      </c>
      <c r="D3029" s="7" t="s">
        <v>17</v>
      </c>
      <c r="E3029" s="9" t="s">
        <v>18</v>
      </c>
      <c r="F3029" s="5">
        <f>VLOOKUP(C3029,'[1]7、重新确认支持的项目列表'!$C:$E,2,FALSE)</f>
        <v>4423960517</v>
      </c>
      <c r="G3029" s="5">
        <f>IFERROR(VLOOKUP(C3029,'[2]企业经营情况表（市场监管局）'!R$1:S$23,2,FALSE),0)</f>
        <v>0</v>
      </c>
      <c r="H3029" s="5">
        <f>VLOOKUP(C3029,'[1]7、重新确认支持的项目列表'!$C:$E,3,FALSE)</f>
        <v>807.71090000000004</v>
      </c>
      <c r="I3029" s="7">
        <v>105560</v>
      </c>
      <c r="J3029" s="14">
        <v>30000</v>
      </c>
      <c r="K3029" s="7">
        <v>105560</v>
      </c>
      <c r="L3029" s="14">
        <v>30000</v>
      </c>
    </row>
    <row r="3030" spans="1:12" ht="24">
      <c r="A3030" s="5">
        <v>3026</v>
      </c>
      <c r="B3030" s="5" t="s">
        <v>2001</v>
      </c>
      <c r="C3030" s="7" t="s">
        <v>2002</v>
      </c>
      <c r="D3030" s="7" t="s">
        <v>17</v>
      </c>
      <c r="E3030" s="9" t="s">
        <v>18</v>
      </c>
      <c r="F3030" s="5">
        <f>VLOOKUP(C3030,'[1]7、重新确认支持的项目列表'!$C:$E,2,FALSE)</f>
        <v>4423962364</v>
      </c>
      <c r="G3030" s="5">
        <f>IFERROR(VLOOKUP(C3030,'[2]企业经营情况表（市场监管局）'!R$1:S$23,2,FALSE),0)</f>
        <v>0</v>
      </c>
      <c r="H3030" s="5">
        <f>VLOOKUP(C3030,'[1]7、重新确认支持的项目列表'!$C:$E,3,FALSE)</f>
        <v>7295.8487999999998</v>
      </c>
      <c r="I3030" s="7">
        <v>23800</v>
      </c>
      <c r="J3030" s="14">
        <v>19040</v>
      </c>
      <c r="K3030" s="7">
        <v>23800</v>
      </c>
      <c r="L3030" s="14">
        <v>19040</v>
      </c>
    </row>
    <row r="3031" spans="1:12" ht="24">
      <c r="A3031" s="5">
        <v>3027</v>
      </c>
      <c r="B3031" s="5" t="s">
        <v>2003</v>
      </c>
      <c r="C3031" s="7" t="s">
        <v>2004</v>
      </c>
      <c r="D3031" s="7" t="s">
        <v>17</v>
      </c>
      <c r="E3031" s="9" t="s">
        <v>18</v>
      </c>
      <c r="F3031" s="5">
        <f>VLOOKUP(C3031,'[1]7、重新确认支持的项目列表'!$C:$E,2,FALSE)</f>
        <v>4423964217</v>
      </c>
      <c r="G3031" s="5">
        <f>IFERROR(VLOOKUP(C3031,'[2]企业经营情况表（市场监管局）'!R$1:S$23,2,FALSE),0)</f>
        <v>0</v>
      </c>
      <c r="H3031" s="5">
        <f>VLOOKUP(C3031,'[1]7、重新确认支持的项目列表'!$C:$E,3,FALSE)</f>
        <v>1240.7183</v>
      </c>
      <c r="I3031" s="7">
        <v>39864</v>
      </c>
      <c r="J3031" s="14">
        <v>30000</v>
      </c>
      <c r="K3031" s="7">
        <v>39864</v>
      </c>
      <c r="L3031" s="14">
        <v>30000</v>
      </c>
    </row>
    <row r="3032" spans="1:12">
      <c r="A3032" s="5">
        <v>3028</v>
      </c>
      <c r="B3032" s="6" t="s">
        <v>2005</v>
      </c>
      <c r="C3032" s="7" t="s">
        <v>2006</v>
      </c>
      <c r="D3032" s="7" t="s">
        <v>17</v>
      </c>
      <c r="E3032" s="9" t="s">
        <v>18</v>
      </c>
      <c r="F3032" s="5">
        <f>VLOOKUP(C3032,'[1]7、重新确认支持的项目列表'!$C:$E,2,FALSE)</f>
        <v>4423963993</v>
      </c>
      <c r="G3032" s="5">
        <f>IFERROR(VLOOKUP(C3032,'[2]企业经营情况表（市场监管局）'!R$1:S$23,2,FALSE),0)</f>
        <v>0</v>
      </c>
      <c r="H3032" s="5">
        <f>VLOOKUP(C3032,'[1]7、重新确认支持的项目列表'!$C:$E,3,FALSE)</f>
        <v>689.29039999999998</v>
      </c>
      <c r="I3032" s="7">
        <v>58037.18</v>
      </c>
      <c r="J3032" s="14">
        <v>30000</v>
      </c>
      <c r="K3032" s="14">
        <v>42623.35</v>
      </c>
      <c r="L3032" s="14">
        <v>30000</v>
      </c>
    </row>
    <row r="3033" spans="1:12" ht="24">
      <c r="A3033" s="5">
        <v>3029</v>
      </c>
      <c r="B3033" s="6" t="s">
        <v>2007</v>
      </c>
      <c r="C3033" s="7" t="s">
        <v>2008</v>
      </c>
      <c r="D3033" s="7" t="s">
        <v>50</v>
      </c>
      <c r="E3033" s="9" t="s">
        <v>18</v>
      </c>
      <c r="F3033" s="5">
        <f>VLOOKUP(C3033,'[1]7、重新确认支持的项目列表'!$C:$E,2,FALSE)</f>
        <v>4451963894</v>
      </c>
      <c r="G3033" s="5">
        <f>IFERROR(VLOOKUP(C3033,'[2]企业经营情况表（市场监管局）'!R$1:S$23,2,FALSE),0)</f>
        <v>0</v>
      </c>
      <c r="H3033" s="5">
        <f>VLOOKUP(C3033,'[1]7、重新确认支持的项目列表'!$C:$E,3,FALSE)</f>
        <v>2766.2912999999999</v>
      </c>
      <c r="I3033" s="7">
        <v>55295</v>
      </c>
      <c r="J3033" s="14">
        <v>30000</v>
      </c>
      <c r="K3033" s="14">
        <v>45000</v>
      </c>
      <c r="L3033" s="14">
        <v>30000</v>
      </c>
    </row>
    <row r="3034" spans="1:12" ht="24">
      <c r="A3034" s="5">
        <v>3030</v>
      </c>
      <c r="B3034" s="6" t="s">
        <v>2009</v>
      </c>
      <c r="C3034" s="7" t="s">
        <v>2008</v>
      </c>
      <c r="D3034" s="7" t="s">
        <v>50</v>
      </c>
      <c r="E3034" s="9" t="s">
        <v>18</v>
      </c>
      <c r="F3034" s="5">
        <f>VLOOKUP(C3034,'[1]7、重新确认支持的项目列表'!$C:$E,2,FALSE)</f>
        <v>4451963894</v>
      </c>
      <c r="G3034" s="5">
        <f>IFERROR(VLOOKUP(C3034,'[2]企业经营情况表（市场监管局）'!R$1:S$23,2,FALSE),0)</f>
        <v>0</v>
      </c>
      <c r="H3034" s="5">
        <f>VLOOKUP(C3034,'[1]7、重新确认支持的项目列表'!$C:$E,3,FALSE)</f>
        <v>2766.2912999999999</v>
      </c>
      <c r="I3034" s="7">
        <v>70453</v>
      </c>
      <c r="J3034" s="14">
        <v>30000</v>
      </c>
      <c r="K3034" s="14">
        <v>69671.34</v>
      </c>
      <c r="L3034" s="14">
        <v>30000</v>
      </c>
    </row>
    <row r="3035" spans="1:12" ht="24">
      <c r="A3035" s="5">
        <v>3031</v>
      </c>
      <c r="B3035" s="6" t="s">
        <v>2010</v>
      </c>
      <c r="C3035" s="7" t="s">
        <v>2008</v>
      </c>
      <c r="D3035" s="7" t="s">
        <v>50</v>
      </c>
      <c r="E3035" s="9" t="s">
        <v>18</v>
      </c>
      <c r="F3035" s="5">
        <f>VLOOKUP(C3035,'[1]7、重新确认支持的项目列表'!$C:$E,2,FALSE)</f>
        <v>4451963894</v>
      </c>
      <c r="G3035" s="5">
        <f>IFERROR(VLOOKUP(C3035,'[2]企业经营情况表（市场监管局）'!R$1:S$23,2,FALSE),0)</f>
        <v>0</v>
      </c>
      <c r="H3035" s="5">
        <f>VLOOKUP(C3035,'[1]7、重新确认支持的项目列表'!$C:$E,3,FALSE)</f>
        <v>2766.2912999999999</v>
      </c>
      <c r="I3035" s="7">
        <v>121356</v>
      </c>
      <c r="J3035" s="14">
        <v>30000</v>
      </c>
      <c r="K3035" s="14">
        <v>49481.14</v>
      </c>
      <c r="L3035" s="14">
        <v>30000</v>
      </c>
    </row>
    <row r="3036" spans="1:12" ht="24">
      <c r="A3036" s="5">
        <v>3032</v>
      </c>
      <c r="B3036" s="6" t="s">
        <v>2011</v>
      </c>
      <c r="C3036" s="7" t="s">
        <v>2012</v>
      </c>
      <c r="D3036" s="7" t="s">
        <v>76</v>
      </c>
      <c r="E3036" s="9" t="s">
        <v>18</v>
      </c>
      <c r="F3036" s="5">
        <f>VLOOKUP(C3036,'[1]7、重新确认支持的项目列表'!$C:$E,2,FALSE)</f>
        <v>4401913789</v>
      </c>
      <c r="G3036" s="5">
        <f>IFERROR(VLOOKUP(C3036,'[2]企业经营情况表（市场监管局）'!R$1:S$23,2,FALSE),0)</f>
        <v>0</v>
      </c>
      <c r="H3036" s="5">
        <f>VLOOKUP(C3036,'[1]7、重新确认支持的项目列表'!$C:$E,3,FALSE)</f>
        <v>194966.49890000001</v>
      </c>
      <c r="I3036" s="7">
        <v>87545.88</v>
      </c>
      <c r="J3036" s="15">
        <v>30000</v>
      </c>
      <c r="K3036" s="15">
        <v>75546.899999999994</v>
      </c>
      <c r="L3036" s="14">
        <v>30000</v>
      </c>
    </row>
    <row r="3037" spans="1:12" ht="24">
      <c r="A3037" s="5">
        <v>3033</v>
      </c>
      <c r="B3037" s="6" t="s">
        <v>2013</v>
      </c>
      <c r="C3037" s="7" t="s">
        <v>2012</v>
      </c>
      <c r="D3037" s="7" t="s">
        <v>76</v>
      </c>
      <c r="E3037" s="9" t="s">
        <v>18</v>
      </c>
      <c r="F3037" s="5">
        <f>VLOOKUP(C3037,'[1]7、重新确认支持的项目列表'!$C:$E,2,FALSE)</f>
        <v>4401913789</v>
      </c>
      <c r="G3037" s="5">
        <f>IFERROR(VLOOKUP(C3037,'[2]企业经营情况表（市场监管局）'!R$1:S$23,2,FALSE),0)</f>
        <v>0</v>
      </c>
      <c r="H3037" s="5">
        <f>VLOOKUP(C3037,'[1]7、重新确认支持的项目列表'!$C:$E,3,FALSE)</f>
        <v>194966.49890000001</v>
      </c>
      <c r="I3037" s="7">
        <v>78687.44</v>
      </c>
      <c r="J3037" s="15">
        <v>30000</v>
      </c>
      <c r="K3037" s="15">
        <v>80115.360000000001</v>
      </c>
      <c r="L3037" s="14">
        <v>30000</v>
      </c>
    </row>
    <row r="3038" spans="1:12" ht="24">
      <c r="A3038" s="5">
        <v>3034</v>
      </c>
      <c r="B3038" s="6" t="s">
        <v>2014</v>
      </c>
      <c r="C3038" s="7" t="s">
        <v>2015</v>
      </c>
      <c r="D3038" s="7" t="s">
        <v>76</v>
      </c>
      <c r="E3038" s="9" t="s">
        <v>18</v>
      </c>
      <c r="F3038" s="5">
        <f>VLOOKUP(C3038,'[1]7、重新确认支持的项目列表'!$C:$E,2,FALSE)</f>
        <v>4401360086</v>
      </c>
      <c r="G3038" s="5">
        <f>IFERROR(VLOOKUP(C3038,'[2]企业经营情况表（市场监管局）'!R$1:S$23,2,FALSE),0)</f>
        <v>0</v>
      </c>
      <c r="H3038" s="5">
        <f>VLOOKUP(C3038,'[1]7、重新确认支持的项目列表'!$C:$E,3,FALSE)</f>
        <v>6573.3933999999999</v>
      </c>
      <c r="I3038" s="7">
        <v>62526</v>
      </c>
      <c r="J3038" s="15">
        <v>30000</v>
      </c>
      <c r="K3038" s="7">
        <v>62526</v>
      </c>
      <c r="L3038" s="15">
        <v>30000</v>
      </c>
    </row>
    <row r="3039" spans="1:12" ht="24">
      <c r="A3039" s="5">
        <v>3035</v>
      </c>
      <c r="B3039" s="6" t="s">
        <v>2016</v>
      </c>
      <c r="C3039" s="7" t="s">
        <v>2015</v>
      </c>
      <c r="D3039" s="7" t="s">
        <v>76</v>
      </c>
      <c r="E3039" s="9" t="s">
        <v>18</v>
      </c>
      <c r="F3039" s="5">
        <f>VLOOKUP(C3039,'[1]7、重新确认支持的项目列表'!$C:$E,2,FALSE)</f>
        <v>4401360086</v>
      </c>
      <c r="G3039" s="5">
        <f>IFERROR(VLOOKUP(C3039,'[2]企业经营情况表（市场监管局）'!R$1:S$23,2,FALSE),0)</f>
        <v>0</v>
      </c>
      <c r="H3039" s="5">
        <f>VLOOKUP(C3039,'[1]7、重新确认支持的项目列表'!$C:$E,3,FALSE)</f>
        <v>6573.3933999999999</v>
      </c>
      <c r="I3039" s="7">
        <v>84688</v>
      </c>
      <c r="J3039" s="15">
        <v>30000</v>
      </c>
      <c r="K3039" s="7">
        <v>37354.07</v>
      </c>
      <c r="L3039" s="15">
        <v>29883.26</v>
      </c>
    </row>
    <row r="3040" spans="1:12" ht="24">
      <c r="A3040" s="5">
        <v>3036</v>
      </c>
      <c r="B3040" s="6" t="s">
        <v>2017</v>
      </c>
      <c r="C3040" s="7" t="s">
        <v>2015</v>
      </c>
      <c r="D3040" s="7" t="s">
        <v>76</v>
      </c>
      <c r="E3040" s="9" t="s">
        <v>18</v>
      </c>
      <c r="F3040" s="5">
        <f>VLOOKUP(C3040,'[1]7、重新确认支持的项目列表'!$C:$E,2,FALSE)</f>
        <v>4401360086</v>
      </c>
      <c r="G3040" s="5">
        <f>IFERROR(VLOOKUP(C3040,'[2]企业经营情况表（市场监管局）'!R$1:S$23,2,FALSE),0)</f>
        <v>0</v>
      </c>
      <c r="H3040" s="5">
        <f>VLOOKUP(C3040,'[1]7、重新确认支持的项目列表'!$C:$E,3,FALSE)</f>
        <v>6573.3933999999999</v>
      </c>
      <c r="I3040" s="7">
        <v>93301</v>
      </c>
      <c r="J3040" s="15">
        <v>30000</v>
      </c>
      <c r="K3040" s="7">
        <v>46650.5</v>
      </c>
      <c r="L3040" s="15">
        <v>30000</v>
      </c>
    </row>
    <row r="3041" spans="1:12" ht="24">
      <c r="A3041" s="5">
        <v>3037</v>
      </c>
      <c r="B3041" s="6" t="s">
        <v>2018</v>
      </c>
      <c r="C3041" s="7" t="s">
        <v>2015</v>
      </c>
      <c r="D3041" s="7" t="s">
        <v>76</v>
      </c>
      <c r="E3041" s="9" t="s">
        <v>18</v>
      </c>
      <c r="F3041" s="5">
        <f>VLOOKUP(C3041,'[1]7、重新确认支持的项目列表'!$C:$E,2,FALSE)</f>
        <v>4401360086</v>
      </c>
      <c r="G3041" s="5">
        <f>IFERROR(VLOOKUP(C3041,'[2]企业经营情况表（市场监管局）'!R$1:S$23,2,FALSE),0)</f>
        <v>0</v>
      </c>
      <c r="H3041" s="5">
        <f>VLOOKUP(C3041,'[1]7、重新确认支持的项目列表'!$C:$E,3,FALSE)</f>
        <v>6573.3933999999999</v>
      </c>
      <c r="I3041" s="7">
        <v>69474</v>
      </c>
      <c r="J3041" s="15">
        <v>30000</v>
      </c>
      <c r="K3041" s="7">
        <v>69474</v>
      </c>
      <c r="L3041" s="15">
        <v>30000</v>
      </c>
    </row>
    <row r="3042" spans="1:12" ht="24">
      <c r="A3042" s="5">
        <v>3038</v>
      </c>
      <c r="B3042" s="6" t="s">
        <v>2019</v>
      </c>
      <c r="C3042" s="7" t="s">
        <v>1944</v>
      </c>
      <c r="D3042" s="7" t="s">
        <v>76</v>
      </c>
      <c r="E3042" s="9" t="s">
        <v>18</v>
      </c>
      <c r="F3042" s="5">
        <f>VLOOKUP(C3042,'[1]7、重新确认支持的项目列表'!$C:$E,2,FALSE)</f>
        <v>4451965770</v>
      </c>
      <c r="G3042" s="5">
        <f>IFERROR(VLOOKUP(C3042,'[2]企业经营情况表（市场监管局）'!R$1:S$23,2,FALSE),0)</f>
        <v>0</v>
      </c>
      <c r="H3042" s="5">
        <f>VLOOKUP(C3042,'[1]7、重新确认支持的项目列表'!$C:$E,3,FALSE)</f>
        <v>2677.2237</v>
      </c>
      <c r="I3042" s="7">
        <v>71890</v>
      </c>
      <c r="J3042" s="15">
        <v>30000</v>
      </c>
      <c r="K3042" s="7">
        <v>71890</v>
      </c>
      <c r="L3042" s="15">
        <v>30000</v>
      </c>
    </row>
    <row r="3043" spans="1:12" ht="24">
      <c r="A3043" s="5">
        <v>3039</v>
      </c>
      <c r="B3043" s="6" t="s">
        <v>2020</v>
      </c>
      <c r="C3043" s="7" t="s">
        <v>2021</v>
      </c>
      <c r="D3043" s="7" t="s">
        <v>212</v>
      </c>
      <c r="E3043" s="9" t="s">
        <v>18</v>
      </c>
      <c r="F3043" s="5">
        <f>VLOOKUP(C3043,'[1]7、重新确认支持的项目列表'!$C:$E,2,FALSE)</f>
        <v>4401968435</v>
      </c>
      <c r="G3043" s="5">
        <f>IFERROR(VLOOKUP(C3043,'[2]企业经营情况表（市场监管局）'!R$1:S$23,2,FALSE),0)</f>
        <v>0</v>
      </c>
      <c r="H3043" s="5">
        <f>VLOOKUP(C3043,'[1]7、重新确认支持的项目列表'!$C:$E,3,FALSE)</f>
        <v>6641.1436000000003</v>
      </c>
      <c r="I3043" s="7">
        <v>115563</v>
      </c>
      <c r="J3043" s="14">
        <v>30000</v>
      </c>
      <c r="K3043" s="14">
        <v>57781.5</v>
      </c>
      <c r="L3043" s="14">
        <v>30000</v>
      </c>
    </row>
    <row r="3044" spans="1:12" ht="24">
      <c r="A3044" s="5">
        <v>3040</v>
      </c>
      <c r="B3044" s="6" t="s">
        <v>2022</v>
      </c>
      <c r="C3044" s="7" t="s">
        <v>2023</v>
      </c>
      <c r="D3044" s="7" t="s">
        <v>212</v>
      </c>
      <c r="E3044" s="9" t="s">
        <v>18</v>
      </c>
      <c r="F3044" s="5" t="str">
        <f>VLOOKUP(C3044,'[1]7、重新确认支持的项目列表'!$C:$E,2,FALSE)</f>
        <v>4401963CFJ</v>
      </c>
      <c r="G3044" s="5">
        <f>IFERROR(VLOOKUP(C3044,'[2]企业经营情况表（市场监管局）'!R$1:S$23,2,FALSE),0)</f>
        <v>0</v>
      </c>
      <c r="H3044" s="5">
        <f>VLOOKUP(C3044,'[1]7、重新确认支持的项目列表'!$C:$E,3,FALSE)</f>
        <v>10084.085499999999</v>
      </c>
      <c r="I3044" s="7">
        <v>32338</v>
      </c>
      <c r="J3044" s="14">
        <v>25870</v>
      </c>
      <c r="K3044" s="14">
        <v>30397.99</v>
      </c>
      <c r="L3044" s="14">
        <v>24318.39</v>
      </c>
    </row>
    <row r="3045" spans="1:12" ht="24">
      <c r="A3045" s="5">
        <v>3041</v>
      </c>
      <c r="B3045" s="6" t="s">
        <v>2024</v>
      </c>
      <c r="C3045" s="7" t="s">
        <v>2025</v>
      </c>
      <c r="D3045" s="7" t="s">
        <v>270</v>
      </c>
      <c r="E3045" s="9" t="s">
        <v>18</v>
      </c>
      <c r="F3045" s="5" t="str">
        <f>VLOOKUP(C3045,'[1]7、重新确认支持的项目列表'!$C:$E,2,FALSE)</f>
        <v>4401963BKV</v>
      </c>
      <c r="G3045" s="5">
        <f>IFERROR(VLOOKUP(C3045,'[2]企业经营情况表（市场监管局）'!R$1:S$23,2,FALSE),0)</f>
        <v>0</v>
      </c>
      <c r="H3045" s="5">
        <f>VLOOKUP(C3045,'[1]7、重新确认支持的项目列表'!$C:$E,3,FALSE)</f>
        <v>17949.6554</v>
      </c>
      <c r="I3045" s="7">
        <v>69580</v>
      </c>
      <c r="J3045" s="17">
        <v>30000</v>
      </c>
      <c r="K3045" s="17">
        <v>41748</v>
      </c>
      <c r="L3045" s="17">
        <v>30000</v>
      </c>
    </row>
    <row r="3046" spans="1:12" ht="24">
      <c r="A3046" s="5">
        <v>3042</v>
      </c>
      <c r="B3046" s="6" t="s">
        <v>2026</v>
      </c>
      <c r="C3046" s="7" t="s">
        <v>2025</v>
      </c>
      <c r="D3046" s="7" t="s">
        <v>270</v>
      </c>
      <c r="E3046" s="9" t="s">
        <v>18</v>
      </c>
      <c r="F3046" s="5" t="str">
        <f>VLOOKUP(C3046,'[1]7、重新确认支持的项目列表'!$C:$E,2,FALSE)</f>
        <v>4401963BKV</v>
      </c>
      <c r="G3046" s="5">
        <f>IFERROR(VLOOKUP(C3046,'[2]企业经营情况表（市场监管局）'!R$1:S$23,2,FALSE),0)</f>
        <v>0</v>
      </c>
      <c r="H3046" s="5">
        <f>VLOOKUP(C3046,'[1]7、重新确认支持的项目列表'!$C:$E,3,FALSE)</f>
        <v>17949.6554</v>
      </c>
      <c r="I3046" s="7">
        <v>68543</v>
      </c>
      <c r="J3046" s="17">
        <v>30000</v>
      </c>
      <c r="K3046" s="17">
        <v>44063.360000000001</v>
      </c>
      <c r="L3046" s="17">
        <v>30000</v>
      </c>
    </row>
    <row r="3047" spans="1:12" ht="24">
      <c r="A3047" s="5">
        <v>3043</v>
      </c>
      <c r="B3047" s="6" t="s">
        <v>2027</v>
      </c>
      <c r="C3047" s="7" t="s">
        <v>2025</v>
      </c>
      <c r="D3047" s="7" t="s">
        <v>270</v>
      </c>
      <c r="E3047" s="9" t="s">
        <v>18</v>
      </c>
      <c r="F3047" s="5" t="str">
        <f>VLOOKUP(C3047,'[1]7、重新确认支持的项目列表'!$C:$E,2,FALSE)</f>
        <v>4401963BKV</v>
      </c>
      <c r="G3047" s="5">
        <f>IFERROR(VLOOKUP(C3047,'[2]企业经营情况表（市场监管局）'!R$1:S$23,2,FALSE),0)</f>
        <v>0</v>
      </c>
      <c r="H3047" s="5">
        <f>VLOOKUP(C3047,'[1]7、重新确认支持的项目列表'!$C:$E,3,FALSE)</f>
        <v>17949.6554</v>
      </c>
      <c r="I3047" s="7">
        <v>88525</v>
      </c>
      <c r="J3047" s="17">
        <v>30000</v>
      </c>
      <c r="K3047" s="17">
        <v>37939.29</v>
      </c>
      <c r="L3047" s="17">
        <v>30000</v>
      </c>
    </row>
    <row r="3048" spans="1:12" ht="24">
      <c r="A3048" s="5">
        <v>3044</v>
      </c>
      <c r="B3048" s="6" t="s">
        <v>2028</v>
      </c>
      <c r="C3048" s="7" t="s">
        <v>2025</v>
      </c>
      <c r="D3048" s="7" t="s">
        <v>270</v>
      </c>
      <c r="E3048" s="9" t="s">
        <v>18</v>
      </c>
      <c r="F3048" s="5" t="str">
        <f>VLOOKUP(C3048,'[1]7、重新确认支持的项目列表'!$C:$E,2,FALSE)</f>
        <v>4401963BKV</v>
      </c>
      <c r="G3048" s="5">
        <f>IFERROR(VLOOKUP(C3048,'[2]企业经营情况表（市场监管局）'!R$1:S$23,2,FALSE),0)</f>
        <v>0</v>
      </c>
      <c r="H3048" s="5">
        <f>VLOOKUP(C3048,'[1]7、重新确认支持的项目列表'!$C:$E,3,FALSE)</f>
        <v>17949.6554</v>
      </c>
      <c r="I3048" s="7">
        <v>82000</v>
      </c>
      <c r="J3048" s="17">
        <v>30000</v>
      </c>
      <c r="K3048" s="17">
        <v>41000</v>
      </c>
      <c r="L3048" s="17">
        <v>30000</v>
      </c>
    </row>
    <row r="3049" spans="1:12" ht="24">
      <c r="A3049" s="5">
        <v>3045</v>
      </c>
      <c r="B3049" s="6" t="s">
        <v>2029</v>
      </c>
      <c r="C3049" s="7" t="s">
        <v>2030</v>
      </c>
      <c r="D3049" s="7" t="s">
        <v>270</v>
      </c>
      <c r="E3049" s="9" t="s">
        <v>18</v>
      </c>
      <c r="F3049" s="5" t="str">
        <f>VLOOKUP(C3049,'[1]7、重新确认支持的项目列表'!$C:$E,2,FALSE)</f>
        <v>4401963H0C</v>
      </c>
      <c r="G3049" s="5">
        <f>IFERROR(VLOOKUP(C3049,'[2]企业经营情况表（市场监管局）'!R$1:S$23,2,FALSE),0)</f>
        <v>0</v>
      </c>
      <c r="H3049" s="5">
        <f>VLOOKUP(C3049,'[1]7、重新确认支持的项目列表'!$C:$E,3,FALSE)</f>
        <v>4184.3597</v>
      </c>
      <c r="I3049" s="7">
        <v>74000</v>
      </c>
      <c r="J3049" s="17">
        <v>30000</v>
      </c>
      <c r="K3049" s="17">
        <v>37000</v>
      </c>
      <c r="L3049" s="17">
        <v>29600</v>
      </c>
    </row>
    <row r="3050" spans="1:12" ht="24">
      <c r="A3050" s="5">
        <v>3046</v>
      </c>
      <c r="B3050" s="6" t="s">
        <v>2031</v>
      </c>
      <c r="C3050" s="7" t="s">
        <v>2030</v>
      </c>
      <c r="D3050" s="7" t="s">
        <v>270</v>
      </c>
      <c r="E3050" s="9" t="s">
        <v>18</v>
      </c>
      <c r="F3050" s="5" t="str">
        <f>VLOOKUP(C3050,'[1]7、重新确认支持的项目列表'!$C:$E,2,FALSE)</f>
        <v>4401963H0C</v>
      </c>
      <c r="G3050" s="5">
        <f>IFERROR(VLOOKUP(C3050,'[2]企业经营情况表（市场监管局）'!R$1:S$23,2,FALSE),0)</f>
        <v>0</v>
      </c>
      <c r="H3050" s="5">
        <f>VLOOKUP(C3050,'[1]7、重新确认支持的项目列表'!$C:$E,3,FALSE)</f>
        <v>4184.3597</v>
      </c>
      <c r="I3050" s="7">
        <v>87334</v>
      </c>
      <c r="J3050" s="17">
        <v>30000</v>
      </c>
      <c r="K3050" s="17">
        <v>48650</v>
      </c>
      <c r="L3050" s="17">
        <v>30000</v>
      </c>
    </row>
    <row r="3051" spans="1:12" ht="24">
      <c r="A3051" s="5">
        <v>3047</v>
      </c>
      <c r="B3051" s="6" t="s">
        <v>306</v>
      </c>
      <c r="C3051" s="7" t="s">
        <v>2030</v>
      </c>
      <c r="D3051" s="7" t="s">
        <v>270</v>
      </c>
      <c r="E3051" s="9" t="s">
        <v>18</v>
      </c>
      <c r="F3051" s="5" t="str">
        <f>VLOOKUP(C3051,'[1]7、重新确认支持的项目列表'!$C:$E,2,FALSE)</f>
        <v>4401963H0C</v>
      </c>
      <c r="G3051" s="5">
        <f>IFERROR(VLOOKUP(C3051,'[2]企业经营情况表（市场监管局）'!R$1:S$23,2,FALSE),0)</f>
        <v>0</v>
      </c>
      <c r="H3051" s="5">
        <f>VLOOKUP(C3051,'[1]7、重新确认支持的项目列表'!$C:$E,3,FALSE)</f>
        <v>4184.3597</v>
      </c>
      <c r="I3051" s="7">
        <v>50000</v>
      </c>
      <c r="J3051" s="17">
        <v>30000</v>
      </c>
      <c r="K3051" s="17">
        <v>50000</v>
      </c>
      <c r="L3051" s="17">
        <v>30000</v>
      </c>
    </row>
    <row r="3052" spans="1:12" ht="24">
      <c r="A3052" s="5">
        <v>3048</v>
      </c>
      <c r="B3052" s="6" t="s">
        <v>2032</v>
      </c>
      <c r="C3052" s="7" t="s">
        <v>273</v>
      </c>
      <c r="D3052" s="7" t="s">
        <v>270</v>
      </c>
      <c r="E3052" s="9" t="s">
        <v>18</v>
      </c>
      <c r="F3052" s="5" t="str">
        <f>VLOOKUP(C3052,'[1]7、重新确认支持的项目列表'!$C:$E,2,FALSE)</f>
        <v>4401963DKA</v>
      </c>
      <c r="G3052" s="5">
        <f>IFERROR(VLOOKUP(C3052,'[2]企业经营情况表（市场监管局）'!R$1:S$23,2,FALSE),0)</f>
        <v>0</v>
      </c>
      <c r="H3052" s="5">
        <f>VLOOKUP(C3052,'[1]7、重新确认支持的项目列表'!$C:$E,3,FALSE)</f>
        <v>5847.1809999999996</v>
      </c>
      <c r="I3052" s="7">
        <v>116050</v>
      </c>
      <c r="J3052" s="17">
        <v>30000</v>
      </c>
      <c r="K3052" s="17">
        <v>59850</v>
      </c>
      <c r="L3052" s="17">
        <v>30000</v>
      </c>
    </row>
    <row r="3053" spans="1:12" ht="24">
      <c r="A3053" s="5">
        <v>3049</v>
      </c>
      <c r="B3053" s="6" t="s">
        <v>2033</v>
      </c>
      <c r="C3053" s="7" t="s">
        <v>273</v>
      </c>
      <c r="D3053" s="7" t="s">
        <v>270</v>
      </c>
      <c r="E3053" s="9" t="s">
        <v>18</v>
      </c>
      <c r="F3053" s="5" t="str">
        <f>VLOOKUP(C3053,'[1]7、重新确认支持的项目列表'!$C:$E,2,FALSE)</f>
        <v>4401963DKA</v>
      </c>
      <c r="G3053" s="5">
        <f>IFERROR(VLOOKUP(C3053,'[2]企业经营情况表（市场监管局）'!R$1:S$23,2,FALSE),0)</f>
        <v>0</v>
      </c>
      <c r="H3053" s="5">
        <f>VLOOKUP(C3053,'[1]7、重新确认支持的项目列表'!$C:$E,3,FALSE)</f>
        <v>5847.1809999999996</v>
      </c>
      <c r="I3053" s="7">
        <v>80000</v>
      </c>
      <c r="J3053" s="17">
        <v>30000</v>
      </c>
      <c r="K3053" s="17">
        <v>45000</v>
      </c>
      <c r="L3053" s="17">
        <v>30000</v>
      </c>
    </row>
    <row r="3054" spans="1:12" ht="24">
      <c r="A3054" s="5">
        <v>3050</v>
      </c>
      <c r="B3054" s="6" t="s">
        <v>2034</v>
      </c>
      <c r="C3054" s="7" t="s">
        <v>547</v>
      </c>
      <c r="D3054" s="7" t="s">
        <v>270</v>
      </c>
      <c r="E3054" s="9" t="s">
        <v>18</v>
      </c>
      <c r="F3054" s="5" t="str">
        <f>VLOOKUP(C3054,'[1]7、重新确认支持的项目列表'!$C:$E,2,FALSE)</f>
        <v>44019639L7</v>
      </c>
      <c r="G3054" s="5">
        <f>IFERROR(VLOOKUP(C3054,'[2]企业经营情况表（市场监管局）'!R$1:S$23,2,FALSE),0)</f>
        <v>0</v>
      </c>
      <c r="H3054" s="5">
        <f>VLOOKUP(C3054,'[1]7、重新确认支持的项目列表'!$C:$E,3,FALSE)</f>
        <v>19823.590400000001</v>
      </c>
      <c r="I3054" s="7">
        <v>90930</v>
      </c>
      <c r="J3054" s="17">
        <v>30000</v>
      </c>
      <c r="K3054" s="17">
        <v>42623.35</v>
      </c>
      <c r="L3054" s="17">
        <v>30000</v>
      </c>
    </row>
    <row r="3055" spans="1:12" ht="24">
      <c r="A3055" s="5">
        <v>3051</v>
      </c>
      <c r="B3055" s="6" t="s">
        <v>208</v>
      </c>
      <c r="C3055" s="7" t="s">
        <v>1567</v>
      </c>
      <c r="D3055" s="7" t="s">
        <v>270</v>
      </c>
      <c r="E3055" s="9" t="s">
        <v>18</v>
      </c>
      <c r="F3055" s="5" t="str">
        <f>VLOOKUP(C3055,'[1]7、重新确认支持的项目列表'!$C:$E,2,FALSE)</f>
        <v>4401963LN0</v>
      </c>
      <c r="G3055" s="5">
        <f>IFERROR(VLOOKUP(C3055,'[2]企业经营情况表（市场监管局）'!R$1:S$23,2,FALSE),0)</f>
        <v>0</v>
      </c>
      <c r="H3055" s="5">
        <f>VLOOKUP(C3055,'[1]7、重新确认支持的项目列表'!$C:$E,3,FALSE)</f>
        <v>38.309800000000003</v>
      </c>
      <c r="I3055" s="7">
        <v>35800</v>
      </c>
      <c r="J3055" s="17">
        <v>28640</v>
      </c>
      <c r="K3055" s="7">
        <v>35800</v>
      </c>
      <c r="L3055" s="17">
        <v>28640</v>
      </c>
    </row>
    <row r="3056" spans="1:12" ht="24">
      <c r="A3056" s="5">
        <v>3052</v>
      </c>
      <c r="B3056" s="6" t="s">
        <v>2035</v>
      </c>
      <c r="C3056" s="7" t="s">
        <v>2036</v>
      </c>
      <c r="D3056" s="7" t="s">
        <v>270</v>
      </c>
      <c r="E3056" s="9" t="s">
        <v>18</v>
      </c>
      <c r="F3056" s="5" t="str">
        <f>VLOOKUP(C3056,'[1]7、重新确认支持的项目列表'!$C:$E,2,FALSE)</f>
        <v>4401963DK4</v>
      </c>
      <c r="G3056" s="5">
        <f>IFERROR(VLOOKUP(C3056,'[2]企业经营情况表（市场监管局）'!R$1:S$23,2,FALSE),0)</f>
        <v>0</v>
      </c>
      <c r="H3056" s="5">
        <f>VLOOKUP(C3056,'[1]7、重新确认支持的项目列表'!$C:$E,3,FALSE)</f>
        <v>3905.3090999999999</v>
      </c>
      <c r="I3056" s="7">
        <v>153430</v>
      </c>
      <c r="J3056" s="17">
        <v>30000</v>
      </c>
      <c r="K3056" s="38">
        <v>19178.75</v>
      </c>
      <c r="L3056" s="17">
        <v>15343</v>
      </c>
    </row>
    <row r="3057" spans="1:12" ht="24">
      <c r="A3057" s="5">
        <v>3053</v>
      </c>
      <c r="B3057" s="6" t="s">
        <v>2037</v>
      </c>
      <c r="C3057" s="7" t="s">
        <v>2038</v>
      </c>
      <c r="D3057" s="7" t="s">
        <v>270</v>
      </c>
      <c r="E3057" s="9" t="s">
        <v>18</v>
      </c>
      <c r="F3057" s="5" t="str">
        <f>VLOOKUP(C3057,'[1]7、重新确认支持的项目列表'!$C:$E,2,FALSE)</f>
        <v>4401963EWU</v>
      </c>
      <c r="G3057" s="5">
        <f>IFERROR(VLOOKUP(C3057,'[2]企业经营情况表（市场监管局）'!R$1:S$23,2,FALSE),0)</f>
        <v>0</v>
      </c>
      <c r="H3057" s="5">
        <f>VLOOKUP(C3057,'[1]7、重新确认支持的项目列表'!$C:$E,3,FALSE)</f>
        <v>2162.9164000000001</v>
      </c>
      <c r="I3057" s="7">
        <v>174800</v>
      </c>
      <c r="J3057" s="17">
        <v>30000</v>
      </c>
      <c r="K3057" s="17">
        <v>38700</v>
      </c>
      <c r="L3057" s="17">
        <v>30000</v>
      </c>
    </row>
    <row r="3058" spans="1:12" ht="24">
      <c r="A3058" s="5">
        <v>3054</v>
      </c>
      <c r="B3058" s="6" t="s">
        <v>2039</v>
      </c>
      <c r="C3058" s="7" t="s">
        <v>1708</v>
      </c>
      <c r="D3058" s="7" t="s">
        <v>270</v>
      </c>
      <c r="E3058" s="9" t="s">
        <v>18</v>
      </c>
      <c r="F3058" s="5" t="str">
        <f>VLOOKUP(C3058,'[1]7、重新确认支持的项目列表'!$C:$E,2,FALSE)</f>
        <v>4401963AXY</v>
      </c>
      <c r="G3058" s="5">
        <f>IFERROR(VLOOKUP(C3058,'[2]企业经营情况表（市场监管局）'!R$1:S$23,2,FALSE),0)</f>
        <v>0</v>
      </c>
      <c r="H3058" s="5">
        <f>VLOOKUP(C3058,'[1]7、重新确认支持的项目列表'!$C:$E,3,FALSE)</f>
        <v>19222.2209</v>
      </c>
      <c r="I3058" s="7">
        <v>62384.52</v>
      </c>
      <c r="J3058" s="17">
        <v>30000</v>
      </c>
      <c r="K3058" s="17">
        <v>26639.599999999999</v>
      </c>
      <c r="L3058" s="17">
        <v>21311.68</v>
      </c>
    </row>
    <row r="3059" spans="1:12" ht="24">
      <c r="A3059" s="5">
        <v>3055</v>
      </c>
      <c r="B3059" s="6" t="s">
        <v>2040</v>
      </c>
      <c r="C3059" s="7" t="s">
        <v>1708</v>
      </c>
      <c r="D3059" s="7" t="s">
        <v>270</v>
      </c>
      <c r="E3059" s="9" t="s">
        <v>18</v>
      </c>
      <c r="F3059" s="5" t="str">
        <f>VLOOKUP(C3059,'[1]7、重新确认支持的项目列表'!$C:$E,2,FALSE)</f>
        <v>4401963AXY</v>
      </c>
      <c r="G3059" s="5">
        <f>IFERROR(VLOOKUP(C3059,'[2]企业经营情况表（市场监管局）'!R$1:S$23,2,FALSE),0)</f>
        <v>0</v>
      </c>
      <c r="H3059" s="5">
        <f>VLOOKUP(C3059,'[1]7、重新确认支持的项目列表'!$C:$E,3,FALSE)</f>
        <v>19222.2209</v>
      </c>
      <c r="I3059" s="7">
        <v>89890.559999999998</v>
      </c>
      <c r="J3059" s="17">
        <v>30000</v>
      </c>
      <c r="K3059" s="17">
        <v>42623.35</v>
      </c>
      <c r="L3059" s="17">
        <v>30000</v>
      </c>
    </row>
    <row r="3060" spans="1:12" ht="28.8">
      <c r="A3060" s="5">
        <v>3056</v>
      </c>
      <c r="B3060" s="45" t="s">
        <v>2041</v>
      </c>
      <c r="C3060" s="7" t="s">
        <v>2042</v>
      </c>
      <c r="D3060" s="7" t="s">
        <v>270</v>
      </c>
      <c r="E3060" s="35" t="s">
        <v>322</v>
      </c>
      <c r="F3060" s="5" t="str">
        <f>VLOOKUP(C3060,'[1]7、重新确认支持的项目列表'!$C:$E,2,FALSE)</f>
        <v>4401960B16</v>
      </c>
      <c r="G3060" s="5">
        <f>IFERROR(VLOOKUP(C3060,'[2]企业经营情况表（市场监管局）'!R$1:S$23,2,FALSE),0)</f>
        <v>0</v>
      </c>
      <c r="H3060" s="5">
        <f>VLOOKUP(C3060,'[1]7、重新确认支持的项目列表'!$C:$E,3,FALSE)</f>
        <v>4873.8269</v>
      </c>
      <c r="I3060" s="39">
        <v>40500</v>
      </c>
      <c r="J3060" s="39">
        <v>30000</v>
      </c>
      <c r="K3060" s="39">
        <v>40500</v>
      </c>
      <c r="L3060" s="39">
        <v>30000</v>
      </c>
    </row>
    <row r="3061" spans="1:12" ht="28.8">
      <c r="A3061" s="5">
        <v>3057</v>
      </c>
      <c r="B3061" s="45" t="s">
        <v>2041</v>
      </c>
      <c r="C3061" s="7" t="s">
        <v>2043</v>
      </c>
      <c r="D3061" s="7" t="s">
        <v>50</v>
      </c>
      <c r="E3061" s="35" t="s">
        <v>322</v>
      </c>
      <c r="F3061" s="5" t="str">
        <f>VLOOKUP(C3061,'[1]7、重新确认支持的项目列表'!$C:$E,2,FALSE)</f>
        <v>44019669AX</v>
      </c>
      <c r="G3061" s="5">
        <f>IFERROR(VLOOKUP(C3061,'[2]企业经营情况表（市场监管局）'!R$1:S$23,2,FALSE),0)</f>
        <v>0</v>
      </c>
      <c r="H3061" s="5">
        <f>VLOOKUP(C3061,'[1]7、重新确认支持的项目列表'!$C:$E,3,FALSE)</f>
        <v>489.98599999999999</v>
      </c>
      <c r="I3061" s="39">
        <v>40500</v>
      </c>
      <c r="J3061" s="39">
        <v>40500</v>
      </c>
      <c r="K3061" s="39">
        <v>40500</v>
      </c>
      <c r="L3061" s="39">
        <v>30000</v>
      </c>
    </row>
    <row r="3062" spans="1:12" ht="24">
      <c r="A3062" s="5">
        <v>3058</v>
      </c>
      <c r="B3062" s="34" t="s">
        <v>622</v>
      </c>
      <c r="C3062" s="7" t="s">
        <v>2044</v>
      </c>
      <c r="D3062" s="7" t="s">
        <v>270</v>
      </c>
      <c r="E3062" s="36" t="s">
        <v>611</v>
      </c>
      <c r="F3062" s="5" t="str">
        <f>VLOOKUP(C3062,'[1]7、重新确认支持的项目列表'!$C:$E,2,FALSE)</f>
        <v>无海关代码</v>
      </c>
      <c r="G3062" s="5">
        <f>IFERROR(VLOOKUP(C3062,'[2]企业经营情况表（市场监管局）'!R$1:S$23,2,FALSE),0)</f>
        <v>0</v>
      </c>
      <c r="H3062" s="5">
        <f>VLOOKUP(C3062,'[1]7、重新确认支持的项目列表'!$C:$E,3,FALSE)</f>
        <v>0</v>
      </c>
      <c r="I3062" s="39">
        <v>12800</v>
      </c>
      <c r="J3062" s="39">
        <v>10000</v>
      </c>
      <c r="K3062" s="39">
        <v>12800</v>
      </c>
      <c r="L3062" s="39">
        <v>10000</v>
      </c>
    </row>
    <row r="3063" spans="1:12" ht="24">
      <c r="A3063" s="5">
        <v>3059</v>
      </c>
      <c r="B3063" s="28" t="s">
        <v>627</v>
      </c>
      <c r="C3063" s="7" t="s">
        <v>2045</v>
      </c>
      <c r="D3063" s="7" t="s">
        <v>270</v>
      </c>
      <c r="E3063" s="36" t="s">
        <v>611</v>
      </c>
      <c r="F3063" s="5" t="str">
        <f>VLOOKUP(C3063,'[1]7、重新确认支持的项目列表'!$C:$E,2,FALSE)</f>
        <v>无海关代码</v>
      </c>
      <c r="G3063" s="5">
        <f>IFERROR(VLOOKUP(C3063,'[2]企业经营情况表（市场监管局）'!R$1:S$23,2,FALSE),0)</f>
        <v>0</v>
      </c>
      <c r="H3063" s="5">
        <f>VLOOKUP(C3063,'[1]7、重新确认支持的项目列表'!$C:$E,3,FALSE)</f>
        <v>0</v>
      </c>
      <c r="I3063" s="39">
        <v>12800</v>
      </c>
      <c r="J3063" s="39">
        <v>10000</v>
      </c>
      <c r="K3063" s="39">
        <v>12800</v>
      </c>
      <c r="L3063" s="39">
        <v>10000</v>
      </c>
    </row>
    <row r="3064" spans="1:12" ht="24">
      <c r="A3064" s="5">
        <v>3060</v>
      </c>
      <c r="B3064" s="28" t="s">
        <v>624</v>
      </c>
      <c r="C3064" s="7" t="s">
        <v>2046</v>
      </c>
      <c r="D3064" s="7" t="s">
        <v>176</v>
      </c>
      <c r="E3064" s="36" t="s">
        <v>611</v>
      </c>
      <c r="F3064" s="5" t="str">
        <f>VLOOKUP(C3064,'[1]7、重新确认支持的项目列表'!$C:$E,2,FALSE)</f>
        <v>无海关代码</v>
      </c>
      <c r="G3064" s="5">
        <f>IFERROR(VLOOKUP(C3064,'[2]企业经营情况表（市场监管局）'!R$1:S$23,2,FALSE),0)</f>
        <v>0</v>
      </c>
      <c r="H3064" s="5">
        <f>VLOOKUP(C3064,'[1]7、重新确认支持的项目列表'!$C:$E,3,FALSE)</f>
        <v>0</v>
      </c>
      <c r="I3064" s="39">
        <v>12800</v>
      </c>
      <c r="J3064" s="39">
        <v>10000</v>
      </c>
      <c r="K3064" s="39">
        <v>12800</v>
      </c>
      <c r="L3064" s="39">
        <v>10000</v>
      </c>
    </row>
    <row r="3065" spans="1:12" ht="24">
      <c r="A3065" s="5">
        <v>3061</v>
      </c>
      <c r="B3065" s="28" t="s">
        <v>624</v>
      </c>
      <c r="C3065" s="7" t="s">
        <v>1528</v>
      </c>
      <c r="D3065" s="7" t="s">
        <v>270</v>
      </c>
      <c r="E3065" s="36" t="s">
        <v>611</v>
      </c>
      <c r="F3065" s="5" t="str">
        <f>VLOOKUP(C3065,'[1]7、重新确认支持的项目列表'!$C:$E,2,FALSE)</f>
        <v>4401960QBT</v>
      </c>
      <c r="G3065" s="5">
        <f>IFERROR(VLOOKUP(C3065,'[2]企业经营情况表（市场监管局）'!R$1:S$23,2,FALSE),0)</f>
        <v>0</v>
      </c>
      <c r="H3065" s="5">
        <f>VLOOKUP(C3065,'[1]7、重新确认支持的项目列表'!$C:$E,3,FALSE)</f>
        <v>75.927099999999996</v>
      </c>
      <c r="I3065" s="39">
        <v>12800</v>
      </c>
      <c r="J3065" s="39">
        <v>10000</v>
      </c>
      <c r="K3065" s="39">
        <v>12800</v>
      </c>
      <c r="L3065" s="39">
        <v>10000</v>
      </c>
    </row>
    <row r="3066" spans="1:12" ht="24">
      <c r="A3066" s="5">
        <v>3062</v>
      </c>
      <c r="B3066" s="28" t="s">
        <v>655</v>
      </c>
      <c r="C3066" s="7" t="s">
        <v>749</v>
      </c>
      <c r="D3066" s="7" t="s">
        <v>17</v>
      </c>
      <c r="E3066" s="36" t="s">
        <v>611</v>
      </c>
      <c r="F3066" s="5" t="str">
        <f>VLOOKUP(C3066,'[1]7、重新确认支持的项目列表'!$C:$E,2,FALSE)</f>
        <v>44239451CW</v>
      </c>
      <c r="G3066" s="5">
        <f>IFERROR(VLOOKUP(C3066,'[2]企业经营情况表（市场监管局）'!R$1:S$23,2,FALSE),0)</f>
        <v>0</v>
      </c>
      <c r="H3066" s="5">
        <f>VLOOKUP(C3066,'[1]7、重新确认支持的项目列表'!$C:$E,3,FALSE)</f>
        <v>230.26179999999999</v>
      </c>
      <c r="I3066" s="39">
        <v>12800</v>
      </c>
      <c r="J3066" s="39">
        <v>10000</v>
      </c>
      <c r="K3066" s="39">
        <v>12800</v>
      </c>
      <c r="L3066" s="39">
        <v>10000</v>
      </c>
    </row>
    <row r="3067" spans="1:12" ht="28.8">
      <c r="A3067" s="5">
        <v>3063</v>
      </c>
      <c r="B3067" s="28" t="s">
        <v>951</v>
      </c>
      <c r="C3067" s="7" t="s">
        <v>251</v>
      </c>
      <c r="D3067" s="7" t="s">
        <v>244</v>
      </c>
      <c r="E3067" s="36" t="s">
        <v>611</v>
      </c>
      <c r="F3067" s="5" t="s">
        <v>183</v>
      </c>
      <c r="G3067" s="5">
        <f>IFERROR(VLOOKUP(C3067,'[2]企业经营情况表（市场监管局）'!R$1:S$23,2,FALSE),0)</f>
        <v>0</v>
      </c>
      <c r="H3067" s="5">
        <v>0</v>
      </c>
      <c r="I3067" s="39">
        <v>12400</v>
      </c>
      <c r="J3067" s="39">
        <v>9920</v>
      </c>
      <c r="K3067" s="39">
        <v>12400</v>
      </c>
      <c r="L3067" s="39">
        <v>9920</v>
      </c>
    </row>
    <row r="3068" spans="1:12" ht="28.8">
      <c r="A3068" s="5">
        <v>3064</v>
      </c>
      <c r="B3068" s="28" t="s">
        <v>673</v>
      </c>
      <c r="C3068" s="7" t="s">
        <v>2047</v>
      </c>
      <c r="D3068" s="7" t="s">
        <v>270</v>
      </c>
      <c r="E3068" s="36" t="s">
        <v>611</v>
      </c>
      <c r="F3068" s="5" t="str">
        <f>VLOOKUP(C3068,'[1]7、重新确认支持的项目列表'!$C:$E,2,FALSE)</f>
        <v>4401963ED9</v>
      </c>
      <c r="G3068" s="5">
        <f>IFERROR(VLOOKUP(C3068,'[2]企业经营情况表（市场监管局）'!R$1:S$23,2,FALSE),0)</f>
        <v>0</v>
      </c>
      <c r="H3068" s="5">
        <f>VLOOKUP(C3068,'[1]7、重新确认支持的项目列表'!$C:$E,3,FALSE)</f>
        <v>9306.1453000000001</v>
      </c>
      <c r="I3068" s="39">
        <v>36800</v>
      </c>
      <c r="J3068" s="39">
        <v>10000</v>
      </c>
      <c r="K3068" s="39">
        <v>33800</v>
      </c>
      <c r="L3068" s="39">
        <v>10000</v>
      </c>
    </row>
    <row r="3069" spans="1:12" ht="24">
      <c r="A3069" s="5">
        <v>3065</v>
      </c>
      <c r="B3069" s="28" t="s">
        <v>613</v>
      </c>
      <c r="C3069" s="7" t="s">
        <v>1627</v>
      </c>
      <c r="D3069" s="7" t="s">
        <v>270</v>
      </c>
      <c r="E3069" s="36" t="s">
        <v>611</v>
      </c>
      <c r="F3069" s="5" t="str">
        <f>VLOOKUP(C3069,'[1]7、重新确认支持的项目列表'!$C:$E,2,FALSE)</f>
        <v>4401960KVY</v>
      </c>
      <c r="G3069" s="5">
        <f>IFERROR(VLOOKUP(C3069,'[2]企业经营情况表（市场监管局）'!R$1:S$23,2,FALSE),0)</f>
        <v>0</v>
      </c>
      <c r="H3069" s="5">
        <f>VLOOKUP(C3069,'[1]7、重新确认支持的项目列表'!$C:$E,3,FALSE)</f>
        <v>30.023</v>
      </c>
      <c r="I3069" s="39">
        <v>12800</v>
      </c>
      <c r="J3069" s="39">
        <v>10000</v>
      </c>
      <c r="K3069" s="39">
        <v>12800</v>
      </c>
      <c r="L3069" s="39">
        <v>10000</v>
      </c>
    </row>
    <row r="3070" spans="1:12" ht="28.8">
      <c r="A3070" s="5">
        <v>3066</v>
      </c>
      <c r="B3070" s="28" t="s">
        <v>674</v>
      </c>
      <c r="C3070" s="7" t="s">
        <v>569</v>
      </c>
      <c r="D3070" s="7" t="s">
        <v>270</v>
      </c>
      <c r="E3070" s="36" t="s">
        <v>611</v>
      </c>
      <c r="F3070" s="5" t="str">
        <f>VLOOKUP(C3070,'[1]7、重新确认支持的项目列表'!$C:$E,2,FALSE)</f>
        <v>44019691KY</v>
      </c>
      <c r="G3070" s="5">
        <f>IFERROR(VLOOKUP(C3070,'[2]企业经营情况表（市场监管局）'!R$1:S$23,2,FALSE),0)</f>
        <v>0</v>
      </c>
      <c r="H3070" s="5">
        <f>VLOOKUP(C3070,'[1]7、重新确认支持的项目列表'!$C:$E,3,FALSE)</f>
        <v>32979.637300000002</v>
      </c>
      <c r="I3070" s="39">
        <v>33800</v>
      </c>
      <c r="J3070" s="39">
        <v>10000</v>
      </c>
      <c r="K3070" s="39">
        <v>30800</v>
      </c>
      <c r="L3070" s="39">
        <v>10000</v>
      </c>
    </row>
    <row r="3071" spans="1:12" ht="28.8">
      <c r="A3071" s="5">
        <v>3067</v>
      </c>
      <c r="B3071" s="28" t="s">
        <v>685</v>
      </c>
      <c r="C3071" s="7" t="s">
        <v>569</v>
      </c>
      <c r="D3071" s="7" t="s">
        <v>270</v>
      </c>
      <c r="E3071" s="36" t="s">
        <v>611</v>
      </c>
      <c r="F3071" s="5" t="str">
        <f>VLOOKUP(C3071,'[1]7、重新确认支持的项目列表'!$C:$E,2,FALSE)</f>
        <v>44019691KY</v>
      </c>
      <c r="G3071" s="5">
        <f>IFERROR(VLOOKUP(C3071,'[2]企业经营情况表（市场监管局）'!R$1:S$23,2,FALSE),0)</f>
        <v>0</v>
      </c>
      <c r="H3071" s="5">
        <f>VLOOKUP(C3071,'[1]7、重新确认支持的项目列表'!$C:$E,3,FALSE)</f>
        <v>32979.637300000002</v>
      </c>
      <c r="I3071" s="39">
        <v>33800</v>
      </c>
      <c r="J3071" s="39">
        <v>10000</v>
      </c>
      <c r="K3071" s="39">
        <v>30800</v>
      </c>
      <c r="L3071" s="39">
        <v>10000</v>
      </c>
    </row>
    <row r="3072" spans="1:12" ht="28.8">
      <c r="A3072" s="5">
        <v>3068</v>
      </c>
      <c r="B3072" s="28" t="s">
        <v>685</v>
      </c>
      <c r="C3072" s="7" t="s">
        <v>584</v>
      </c>
      <c r="D3072" s="7" t="s">
        <v>270</v>
      </c>
      <c r="E3072" s="36" t="s">
        <v>611</v>
      </c>
      <c r="F3072" s="5" t="str">
        <f>VLOOKUP(C3072,'[1]7、重新确认支持的项目列表'!$C:$E,2,FALSE)</f>
        <v>4401963HX8</v>
      </c>
      <c r="G3072" s="5">
        <f>IFERROR(VLOOKUP(C3072,'[2]企业经营情况表（市场监管局）'!R$1:S$23,2,FALSE),0)</f>
        <v>0</v>
      </c>
      <c r="H3072" s="5">
        <f>VLOOKUP(C3072,'[1]7、重新确认支持的项目列表'!$C:$E,3,FALSE)</f>
        <v>1543.4369999999999</v>
      </c>
      <c r="I3072" s="39">
        <v>36800</v>
      </c>
      <c r="J3072" s="39">
        <v>10000</v>
      </c>
      <c r="K3072" s="39">
        <v>33800</v>
      </c>
      <c r="L3072" s="39">
        <v>10000</v>
      </c>
    </row>
    <row r="3073" spans="1:12" ht="28.8">
      <c r="A3073" s="5">
        <v>3069</v>
      </c>
      <c r="B3073" s="28" t="s">
        <v>684</v>
      </c>
      <c r="C3073" s="7" t="s">
        <v>584</v>
      </c>
      <c r="D3073" s="7" t="s">
        <v>270</v>
      </c>
      <c r="E3073" s="36" t="s">
        <v>611</v>
      </c>
      <c r="F3073" s="5" t="str">
        <f>VLOOKUP(C3073,'[1]7、重新确认支持的项目列表'!$C:$E,2,FALSE)</f>
        <v>4401963HX8</v>
      </c>
      <c r="G3073" s="5">
        <f>IFERROR(VLOOKUP(C3073,'[2]企业经营情况表（市场监管局）'!R$1:S$23,2,FALSE),0)</f>
        <v>0</v>
      </c>
      <c r="H3073" s="5">
        <f>VLOOKUP(C3073,'[1]7、重新确认支持的项目列表'!$C:$E,3,FALSE)</f>
        <v>1543.4369999999999</v>
      </c>
      <c r="I3073" s="39">
        <v>36800</v>
      </c>
      <c r="J3073" s="39">
        <v>10000</v>
      </c>
      <c r="K3073" s="39">
        <v>33800</v>
      </c>
      <c r="L3073" s="39">
        <v>10000</v>
      </c>
    </row>
    <row r="3074" spans="1:12" ht="28.8">
      <c r="A3074" s="5">
        <v>3070</v>
      </c>
      <c r="B3074" s="28" t="s">
        <v>673</v>
      </c>
      <c r="C3074" s="7" t="s">
        <v>584</v>
      </c>
      <c r="D3074" s="7" t="s">
        <v>270</v>
      </c>
      <c r="E3074" s="36" t="s">
        <v>611</v>
      </c>
      <c r="F3074" s="5" t="str">
        <f>VLOOKUP(C3074,'[1]7、重新确认支持的项目列表'!$C:$E,2,FALSE)</f>
        <v>4401963HX8</v>
      </c>
      <c r="G3074" s="5">
        <f>IFERROR(VLOOKUP(C3074,'[2]企业经营情况表（市场监管局）'!R$1:S$23,2,FALSE),0)</f>
        <v>0</v>
      </c>
      <c r="H3074" s="5">
        <f>VLOOKUP(C3074,'[1]7、重新确认支持的项目列表'!$C:$E,3,FALSE)</f>
        <v>1543.4369999999999</v>
      </c>
      <c r="I3074" s="39">
        <v>36800</v>
      </c>
      <c r="J3074" s="39">
        <v>10000</v>
      </c>
      <c r="K3074" s="39">
        <v>33800</v>
      </c>
      <c r="L3074" s="39">
        <v>10000</v>
      </c>
    </row>
    <row r="3075" spans="1:12" ht="28.8">
      <c r="A3075" s="5">
        <v>3071</v>
      </c>
      <c r="B3075" s="28" t="s">
        <v>685</v>
      </c>
      <c r="C3075" s="7" t="s">
        <v>585</v>
      </c>
      <c r="D3075" s="7" t="s">
        <v>270</v>
      </c>
      <c r="E3075" s="36" t="s">
        <v>611</v>
      </c>
      <c r="F3075" s="5" t="str">
        <f>VLOOKUP(C3075,'[1]7、重新确认支持的项目列表'!$C:$E,2,FALSE)</f>
        <v>4401960A70</v>
      </c>
      <c r="G3075" s="5">
        <f>IFERROR(VLOOKUP(C3075,'[2]企业经营情况表（市场监管局）'!R$1:S$23,2,FALSE),0)</f>
        <v>0</v>
      </c>
      <c r="H3075" s="5">
        <f>VLOOKUP(C3075,'[1]7、重新确认支持的项目列表'!$C:$E,3,FALSE)</f>
        <v>59.811599999999999</v>
      </c>
      <c r="I3075" s="39">
        <v>30800</v>
      </c>
      <c r="J3075" s="39">
        <v>10000</v>
      </c>
      <c r="K3075" s="39">
        <v>27800</v>
      </c>
      <c r="L3075" s="39">
        <v>10000</v>
      </c>
    </row>
    <row r="3076" spans="1:12" ht="24">
      <c r="A3076" s="5">
        <v>3072</v>
      </c>
      <c r="B3076" s="28" t="s">
        <v>652</v>
      </c>
      <c r="C3076" s="7" t="s">
        <v>220</v>
      </c>
      <c r="D3076" s="7" t="s">
        <v>212</v>
      </c>
      <c r="E3076" s="36" t="s">
        <v>611</v>
      </c>
      <c r="F3076" s="5">
        <f>VLOOKUP(C3076,'[1]7、重新确认支持的项目列表'!$C:$E,2,FALSE)</f>
        <v>4401968982</v>
      </c>
      <c r="G3076" s="5">
        <f>IFERROR(VLOOKUP(C3076,'[2]企业经营情况表（市场监管局）'!R$1:S$23,2,FALSE),0)</f>
        <v>0</v>
      </c>
      <c r="H3076" s="5">
        <f>VLOOKUP(C3076,'[1]7、重新确认支持的项目列表'!$C:$E,3,FALSE)</f>
        <v>23829.173699999999</v>
      </c>
      <c r="I3076" s="39">
        <v>12800</v>
      </c>
      <c r="J3076" s="39">
        <v>9800</v>
      </c>
      <c r="K3076" s="39">
        <v>12800</v>
      </c>
      <c r="L3076" s="39">
        <v>9800</v>
      </c>
    </row>
    <row r="3077" spans="1:12" ht="24">
      <c r="A3077" s="5">
        <v>3073</v>
      </c>
      <c r="B3077" s="40" t="s">
        <v>208</v>
      </c>
      <c r="C3077" s="7" t="s">
        <v>1766</v>
      </c>
      <c r="D3077" s="7" t="s">
        <v>270</v>
      </c>
      <c r="E3077" s="5" t="s">
        <v>322</v>
      </c>
      <c r="F3077" s="5" t="str">
        <f>VLOOKUP(C3077,'[1]7、重新确认支持的项目列表'!$C:$E,2,FALSE)</f>
        <v>4401960FXW</v>
      </c>
      <c r="G3077" s="5">
        <f>IFERROR(VLOOKUP(C3077,'[2]企业经营情况表（市场监管局）'!R$1:S$23,2,FALSE),0)</f>
        <v>0</v>
      </c>
      <c r="H3077" s="5">
        <f>VLOOKUP(C3077,'[1]7、重新确认支持的项目列表'!$C:$E,3,FALSE)</f>
        <v>767.46159999999998</v>
      </c>
      <c r="I3077" s="17">
        <v>35800</v>
      </c>
      <c r="J3077" s="17">
        <v>30000</v>
      </c>
      <c r="K3077" s="17">
        <v>35800</v>
      </c>
      <c r="L3077" s="17">
        <v>28640</v>
      </c>
    </row>
    <row r="3078" spans="1:12" ht="24">
      <c r="A3078" s="5">
        <v>3074</v>
      </c>
      <c r="B3078" s="6" t="s">
        <v>751</v>
      </c>
      <c r="C3078" s="6" t="s">
        <v>2048</v>
      </c>
      <c r="D3078" s="6" t="s">
        <v>17</v>
      </c>
      <c r="E3078" s="9" t="s">
        <v>611</v>
      </c>
      <c r="F3078" s="5" t="str">
        <f>VLOOKUP(C3078,'[1]7、重新确认支持的项目列表'!$C:$E,2,FALSE)</f>
        <v>44239688QK</v>
      </c>
      <c r="G3078" s="5">
        <f>IFERROR(VLOOKUP(C3078,'[2]企业经营情况表（市场监管局）'!R$1:S$23,2,FALSE),0)</f>
        <v>0</v>
      </c>
      <c r="H3078" s="5">
        <f>VLOOKUP(C3078,'[1]7、重新确认支持的项目列表'!$C:$E,3,FALSE)</f>
        <v>0</v>
      </c>
      <c r="I3078" s="7">
        <v>30800</v>
      </c>
      <c r="J3078" s="14">
        <v>10000</v>
      </c>
      <c r="K3078" s="7">
        <v>30800</v>
      </c>
      <c r="L3078" s="14">
        <v>10000</v>
      </c>
    </row>
    <row r="3079" spans="1:12" ht="24">
      <c r="A3079" s="5">
        <v>3075</v>
      </c>
      <c r="B3079" s="5" t="s">
        <v>663</v>
      </c>
      <c r="C3079" s="5" t="s">
        <v>2049</v>
      </c>
      <c r="D3079" s="5" t="s">
        <v>212</v>
      </c>
      <c r="E3079" s="9" t="s">
        <v>611</v>
      </c>
      <c r="F3079" s="5" t="str">
        <f>VLOOKUP(C3079,'[1]7、重新确认支持的项目列表'!$C:$E,2,FALSE)</f>
        <v>无海关代码</v>
      </c>
      <c r="G3079" s="5">
        <f>IFERROR(VLOOKUP(C3079,'[2]企业经营情况表（市场监管局）'!R$1:S$23,2,FALSE),0)</f>
        <v>0</v>
      </c>
      <c r="H3079" s="5">
        <f>VLOOKUP(C3079,'[1]7、重新确认支持的项目列表'!$C:$E,3,FALSE)</f>
        <v>0</v>
      </c>
      <c r="I3079" s="7">
        <v>34800</v>
      </c>
      <c r="J3079" s="31">
        <v>10000</v>
      </c>
      <c r="K3079" s="7">
        <v>30800</v>
      </c>
      <c r="L3079" s="31">
        <v>10000</v>
      </c>
    </row>
    <row r="3080" spans="1:12" ht="24">
      <c r="A3080" s="5">
        <v>3076</v>
      </c>
      <c r="B3080" s="6" t="s">
        <v>794</v>
      </c>
      <c r="C3080" s="6" t="s">
        <v>791</v>
      </c>
      <c r="D3080" s="6" t="s">
        <v>17</v>
      </c>
      <c r="E3080" s="9" t="s">
        <v>611</v>
      </c>
      <c r="F3080" s="5">
        <f>VLOOKUP(C3080,'[1]7、重新确认支持的项目列表'!$C:$E,2,FALSE)</f>
        <v>4423960691</v>
      </c>
      <c r="G3080" s="5">
        <f>IFERROR(VLOOKUP(C3080,'[2]企业经营情况表（市场监管局）'!R$1:S$23,2,FALSE),0)</f>
        <v>0</v>
      </c>
      <c r="H3080" s="5">
        <f>VLOOKUP(C3080,'[1]7、重新确认支持的项目列表'!$C:$E,3,FALSE)</f>
        <v>20143.980299999999</v>
      </c>
      <c r="I3080" s="7">
        <v>22000</v>
      </c>
      <c r="J3080" s="14">
        <v>10000</v>
      </c>
      <c r="K3080" s="7">
        <v>22000</v>
      </c>
      <c r="L3080" s="14">
        <v>10000</v>
      </c>
    </row>
    <row r="3081" spans="1:12" ht="24">
      <c r="A3081" s="5">
        <v>3077</v>
      </c>
      <c r="B3081" s="6" t="s">
        <v>964</v>
      </c>
      <c r="C3081" s="6" t="s">
        <v>2050</v>
      </c>
      <c r="D3081" s="6" t="s">
        <v>17</v>
      </c>
      <c r="E3081" s="9" t="s">
        <v>611</v>
      </c>
      <c r="F3081" s="5" t="str">
        <f>VLOOKUP(C3081,'[1]7、重新确认支持的项目列表'!$C:$E,2,FALSE)</f>
        <v>442396897U</v>
      </c>
      <c r="G3081" s="5">
        <f>IFERROR(VLOOKUP(C3081,'[2]企业经营情况表（市场监管局）'!R$1:S$23,2,FALSE),0)</f>
        <v>0</v>
      </c>
      <c r="H3081" s="5">
        <f>VLOOKUP(C3081,'[1]7、重新确认支持的项目列表'!$C:$E,3,FALSE)</f>
        <v>0.65149999999999997</v>
      </c>
      <c r="I3081" s="7">
        <v>12800</v>
      </c>
      <c r="J3081" s="14">
        <v>10000</v>
      </c>
      <c r="K3081" s="7">
        <v>12800</v>
      </c>
      <c r="L3081" s="14">
        <v>10000</v>
      </c>
    </row>
    <row r="3082" spans="1:12" ht="24">
      <c r="A3082" s="5">
        <v>3078</v>
      </c>
      <c r="B3082" s="6" t="s">
        <v>627</v>
      </c>
      <c r="C3082" s="6" t="s">
        <v>2050</v>
      </c>
      <c r="D3082" s="6" t="s">
        <v>17</v>
      </c>
      <c r="E3082" s="9" t="s">
        <v>611</v>
      </c>
      <c r="F3082" s="5" t="str">
        <f>VLOOKUP(C3082,'[1]7、重新确认支持的项目列表'!$C:$E,2,FALSE)</f>
        <v>442396897U</v>
      </c>
      <c r="G3082" s="5">
        <f>IFERROR(VLOOKUP(C3082,'[2]企业经营情况表（市场监管局）'!R$1:S$23,2,FALSE),0)</f>
        <v>0</v>
      </c>
      <c r="H3082" s="5">
        <f>VLOOKUP(C3082,'[1]7、重新确认支持的项目列表'!$C:$E,3,FALSE)</f>
        <v>0.65149999999999997</v>
      </c>
      <c r="I3082" s="7">
        <v>12800</v>
      </c>
      <c r="J3082" s="14">
        <v>10000</v>
      </c>
      <c r="K3082" s="7">
        <v>12800</v>
      </c>
      <c r="L3082" s="14">
        <v>10000</v>
      </c>
    </row>
    <row r="3083" spans="1:12" ht="24">
      <c r="A3083" s="5">
        <v>3079</v>
      </c>
      <c r="B3083" s="6" t="s">
        <v>618</v>
      </c>
      <c r="C3083" s="6" t="s">
        <v>1957</v>
      </c>
      <c r="D3083" s="6" t="s">
        <v>270</v>
      </c>
      <c r="E3083" s="9" t="s">
        <v>611</v>
      </c>
      <c r="F3083" s="5" t="str">
        <f>VLOOKUP(C3083,'[1]7、重新确认支持的项目列表'!$C:$E,2,FALSE)</f>
        <v>4401960G14</v>
      </c>
      <c r="G3083" s="5">
        <f>IFERROR(VLOOKUP(C3083,'[2]企业经营情况表（市场监管局）'!R$1:S$23,2,FALSE),0)</f>
        <v>0</v>
      </c>
      <c r="H3083" s="5">
        <f>VLOOKUP(C3083,'[1]7、重新确认支持的项目列表'!$C:$E,3,FALSE)</f>
        <v>1345.8683000000001</v>
      </c>
      <c r="I3083" s="7">
        <v>12800</v>
      </c>
      <c r="J3083" s="17">
        <v>10000</v>
      </c>
      <c r="K3083" s="7">
        <v>12800</v>
      </c>
      <c r="L3083" s="17">
        <v>10000</v>
      </c>
    </row>
    <row r="3084" spans="1:12" ht="24">
      <c r="A3084" s="5">
        <v>3080</v>
      </c>
      <c r="B3084" s="6" t="s">
        <v>649</v>
      </c>
      <c r="C3084" s="6" t="s">
        <v>1124</v>
      </c>
      <c r="D3084" s="6" t="s">
        <v>76</v>
      </c>
      <c r="E3084" s="41" t="s">
        <v>611</v>
      </c>
      <c r="F3084" s="5" t="str">
        <f>VLOOKUP(C3084,'[1]7、重新确认支持的项目列表'!$C:$E,2,FALSE)</f>
        <v>4401360HJ2</v>
      </c>
      <c r="G3084" s="5">
        <f>IFERROR(VLOOKUP(C3084,'[2]企业经营情况表（市场监管局）'!R$1:S$23,2,FALSE),0)</f>
        <v>0</v>
      </c>
      <c r="H3084" s="5">
        <f>VLOOKUP(C3084,'[1]7、重新确认支持的项目列表'!$C:$E,3,FALSE)</f>
        <v>992.1164</v>
      </c>
      <c r="I3084" s="7">
        <v>12800</v>
      </c>
      <c r="J3084" s="42">
        <v>10000</v>
      </c>
      <c r="K3084" s="7">
        <v>12800</v>
      </c>
      <c r="L3084" s="42">
        <v>10000</v>
      </c>
    </row>
    <row r="3085" spans="1:12" ht="24">
      <c r="A3085" s="5">
        <v>3081</v>
      </c>
      <c r="B3085" s="6" t="s">
        <v>618</v>
      </c>
      <c r="C3085" s="6" t="s">
        <v>2051</v>
      </c>
      <c r="D3085" s="6" t="s">
        <v>17</v>
      </c>
      <c r="E3085" s="9" t="s">
        <v>611</v>
      </c>
      <c r="F3085" s="5" t="str">
        <f>VLOOKUP(C3085,'[1]7、重新确认支持的项目列表'!$C:$E,2,FALSE)</f>
        <v>44239686EB</v>
      </c>
      <c r="G3085" s="5">
        <f>IFERROR(VLOOKUP(C3085,'[2]企业经营情况表（市场监管局）'!R$1:S$23,2,FALSE),0)</f>
        <v>0</v>
      </c>
      <c r="H3085" s="5">
        <f>VLOOKUP(C3085,'[1]7、重新确认支持的项目列表'!$C:$E,3,FALSE)</f>
        <v>292.21280000000002</v>
      </c>
      <c r="I3085" s="7">
        <v>12800</v>
      </c>
      <c r="J3085" s="14">
        <v>10000</v>
      </c>
      <c r="K3085" s="7">
        <v>12800</v>
      </c>
      <c r="L3085" s="14">
        <v>10000</v>
      </c>
    </row>
    <row r="3086" spans="1:12" ht="24">
      <c r="A3086" s="5">
        <v>3082</v>
      </c>
      <c r="B3086" s="6" t="s">
        <v>649</v>
      </c>
      <c r="C3086" s="6" t="s">
        <v>2051</v>
      </c>
      <c r="D3086" s="6" t="s">
        <v>17</v>
      </c>
      <c r="E3086" s="9" t="s">
        <v>611</v>
      </c>
      <c r="F3086" s="5" t="str">
        <f>VLOOKUP(C3086,'[1]7、重新确认支持的项目列表'!$C:$E,2,FALSE)</f>
        <v>44239686EB</v>
      </c>
      <c r="G3086" s="5">
        <f>IFERROR(VLOOKUP(C3086,'[2]企业经营情况表（市场监管局）'!R$1:S$23,2,FALSE),0)</f>
        <v>0</v>
      </c>
      <c r="H3086" s="5">
        <f>VLOOKUP(C3086,'[1]7、重新确认支持的项目列表'!$C:$E,3,FALSE)</f>
        <v>292.21280000000002</v>
      </c>
      <c r="I3086" s="7">
        <v>12800</v>
      </c>
      <c r="J3086" s="14">
        <v>10000</v>
      </c>
      <c r="K3086" s="7">
        <v>12800</v>
      </c>
      <c r="L3086" s="14">
        <v>10000</v>
      </c>
    </row>
    <row r="3087" spans="1:12" ht="24">
      <c r="A3087" s="5">
        <v>3083</v>
      </c>
      <c r="B3087" s="6" t="s">
        <v>627</v>
      </c>
      <c r="C3087" s="6" t="s">
        <v>1171</v>
      </c>
      <c r="D3087" s="6" t="s">
        <v>159</v>
      </c>
      <c r="E3087" s="9" t="s">
        <v>611</v>
      </c>
      <c r="F3087" s="5" t="str">
        <f>VLOOKUP(C3087,'[1]7、重新确认支持的项目列表'!$C:$E,2,FALSE)</f>
        <v>4401960K7P</v>
      </c>
      <c r="G3087" s="5">
        <f>IFERROR(VLOOKUP(C3087,'[2]企业经营情况表（市场监管局）'!R$1:S$23,2,FALSE),0)</f>
        <v>0</v>
      </c>
      <c r="H3087" s="5">
        <f>VLOOKUP(C3087,'[1]7、重新确认支持的项目列表'!$C:$E,3,FALSE)</f>
        <v>7.1361999999999997</v>
      </c>
      <c r="I3087" s="7">
        <v>12800</v>
      </c>
      <c r="J3087" s="17">
        <v>10000</v>
      </c>
      <c r="K3087" s="7">
        <v>12800</v>
      </c>
      <c r="L3087" s="17">
        <v>10000</v>
      </c>
    </row>
    <row r="3088" spans="1:12" ht="36">
      <c r="A3088" s="5">
        <v>3084</v>
      </c>
      <c r="B3088" s="8" t="s">
        <v>985</v>
      </c>
      <c r="C3088" s="8" t="s">
        <v>2052</v>
      </c>
      <c r="D3088" s="8" t="s">
        <v>176</v>
      </c>
      <c r="E3088" s="9" t="s">
        <v>611</v>
      </c>
      <c r="F3088" s="5" t="str">
        <f>VLOOKUP(C3088,'[1]7、重新确认支持的项目列表'!$C:$E,2,FALSE)</f>
        <v>4401963LAM</v>
      </c>
      <c r="G3088" s="5">
        <f>IFERROR(VLOOKUP(C3088,'[2]企业经营情况表（市场监管局）'!R$1:S$23,2,FALSE),0)</f>
        <v>0</v>
      </c>
      <c r="H3088" s="5">
        <f>VLOOKUP(C3088,'[1]7、重新确认支持的项目列表'!$C:$E,3,FALSE)</f>
        <v>532.25360000000001</v>
      </c>
      <c r="I3088" s="7">
        <v>18679.25</v>
      </c>
      <c r="J3088" s="19">
        <v>10000</v>
      </c>
      <c r="K3088" s="7">
        <v>18679.25</v>
      </c>
      <c r="L3088" s="19">
        <v>10000</v>
      </c>
    </row>
    <row r="3089" spans="1:12" ht="24">
      <c r="A3089" s="5">
        <v>3085</v>
      </c>
      <c r="B3089" s="6" t="s">
        <v>287</v>
      </c>
      <c r="C3089" s="6" t="s">
        <v>1923</v>
      </c>
      <c r="D3089" s="6" t="s">
        <v>17</v>
      </c>
      <c r="E3089" s="9" t="s">
        <v>322</v>
      </c>
      <c r="F3089" s="5">
        <f>VLOOKUP(C3089,'[1]7、重新确认支持的项目列表'!$C:$E,2,FALSE)</f>
        <v>4423965356</v>
      </c>
      <c r="G3089" s="5">
        <f>IFERROR(VLOOKUP(C3089,'[2]企业经营情况表（市场监管局）'!R$1:S$23,2,FALSE),0)</f>
        <v>0</v>
      </c>
      <c r="H3089" s="5">
        <f>VLOOKUP(C3089,'[1]7、重新确认支持的项目列表'!$C:$E,3,FALSE)</f>
        <v>5.33E-2</v>
      </c>
      <c r="I3089" s="7">
        <v>39380</v>
      </c>
      <c r="J3089" s="15">
        <v>30000</v>
      </c>
      <c r="K3089" s="7">
        <v>35800</v>
      </c>
      <c r="L3089" s="15">
        <v>28640</v>
      </c>
    </row>
    <row r="3090" spans="1:12" ht="24">
      <c r="A3090" s="5">
        <v>3086</v>
      </c>
      <c r="B3090" s="6" t="s">
        <v>627</v>
      </c>
      <c r="C3090" s="6" t="s">
        <v>2053</v>
      </c>
      <c r="D3090" s="6" t="s">
        <v>270</v>
      </c>
      <c r="E3090" s="9" t="s">
        <v>611</v>
      </c>
      <c r="F3090" s="5" t="str">
        <f>VLOOKUP(C3090,'[1]7、重新确认支持的项目列表'!$C:$E,2,FALSE)</f>
        <v>﻿4401960N63</v>
      </c>
      <c r="G3090" s="5">
        <f>IFERROR(VLOOKUP(C3090,'[2]企业经营情况表（市场监管局）'!R$1:S$23,2,FALSE),0)</f>
        <v>0</v>
      </c>
      <c r="H3090" s="5">
        <f>VLOOKUP(C3090,'[1]7、重新确认支持的项目列表'!$C:$E,3,FALSE)</f>
        <v>0</v>
      </c>
      <c r="I3090" s="7">
        <v>12800</v>
      </c>
      <c r="J3090" s="19">
        <v>10000</v>
      </c>
      <c r="K3090" s="7">
        <v>12800</v>
      </c>
      <c r="L3090" s="19">
        <v>10000</v>
      </c>
    </row>
    <row r="3091" spans="1:12" ht="24">
      <c r="A3091" s="5">
        <v>3087</v>
      </c>
      <c r="B3091" s="8" t="s">
        <v>648</v>
      </c>
      <c r="C3091" s="7" t="s">
        <v>1032</v>
      </c>
      <c r="D3091" s="5" t="s">
        <v>62</v>
      </c>
      <c r="E3091" s="5" t="s">
        <v>611</v>
      </c>
      <c r="F3091" s="5" t="str">
        <f>VLOOKUP(C3091,'[1]7、重新确认支持的项目列表'!$C:$E,2,FALSE)</f>
        <v>﻿4401960H1R</v>
      </c>
      <c r="G3091" s="5">
        <f>IFERROR(VLOOKUP(C3091,'[2]企业经营情况表（市场监管局）'!R$1:S$23,2,FALSE),0)</f>
        <v>0</v>
      </c>
      <c r="H3091" s="5">
        <f>30612*6.9646/10000</f>
        <v>21.320033519999999</v>
      </c>
      <c r="I3091" s="13">
        <v>22000</v>
      </c>
      <c r="J3091" s="16">
        <v>10000</v>
      </c>
      <c r="K3091" s="16">
        <v>22000</v>
      </c>
      <c r="L3091" s="20">
        <v>10000</v>
      </c>
    </row>
    <row r="3092" spans="1:12" ht="24">
      <c r="A3092" s="5">
        <v>3088</v>
      </c>
      <c r="B3092" s="6" t="s">
        <v>665</v>
      </c>
      <c r="C3092" s="7" t="s">
        <v>813</v>
      </c>
      <c r="D3092" s="7" t="s">
        <v>17</v>
      </c>
      <c r="E3092" s="5" t="s">
        <v>611</v>
      </c>
      <c r="F3092" s="5" t="str">
        <f>VLOOKUP(C3092,'[1]7、重新确认支持的项目列表'!$C:$E,2,FALSE)</f>
        <v>4401963GRF</v>
      </c>
      <c r="G3092" s="5">
        <f>IFERROR(VLOOKUP(C3092,'[2]企业经营情况表（市场监管局）'!R$1:S$23,2,FALSE),0)</f>
        <v>0</v>
      </c>
      <c r="H3092" s="5">
        <f t="shared" ref="H3092:H3094" si="0">8017327/10000</f>
        <v>801.73270000000002</v>
      </c>
      <c r="I3092" s="13">
        <v>12800</v>
      </c>
      <c r="J3092" s="14">
        <v>10000</v>
      </c>
      <c r="K3092" s="14">
        <v>12800</v>
      </c>
      <c r="L3092" s="20">
        <v>10000</v>
      </c>
    </row>
    <row r="3093" spans="1:12" ht="24">
      <c r="A3093" s="5">
        <v>3089</v>
      </c>
      <c r="B3093" s="6" t="s">
        <v>624</v>
      </c>
      <c r="C3093" s="7" t="s">
        <v>813</v>
      </c>
      <c r="D3093" s="7" t="s">
        <v>17</v>
      </c>
      <c r="E3093" s="5" t="s">
        <v>611</v>
      </c>
      <c r="F3093" s="5" t="str">
        <f>VLOOKUP(C3093,'[1]7、重新确认支持的项目列表'!$C:$E,2,FALSE)</f>
        <v>4401963GRF</v>
      </c>
      <c r="G3093" s="5">
        <f>IFERROR(VLOOKUP(C3093,'[2]企业经营情况表（市场监管局）'!R$1:S$23,2,FALSE),0)</f>
        <v>0</v>
      </c>
      <c r="H3093" s="5">
        <f t="shared" si="0"/>
        <v>801.73270000000002</v>
      </c>
      <c r="I3093" s="13">
        <v>12800</v>
      </c>
      <c r="J3093" s="14">
        <v>10000</v>
      </c>
      <c r="K3093" s="14">
        <v>12800</v>
      </c>
      <c r="L3093" s="20">
        <v>10000</v>
      </c>
    </row>
    <row r="3094" spans="1:12" ht="24">
      <c r="A3094" s="5">
        <v>3090</v>
      </c>
      <c r="B3094" s="6" t="s">
        <v>649</v>
      </c>
      <c r="C3094" s="7" t="s">
        <v>813</v>
      </c>
      <c r="D3094" s="7" t="s">
        <v>17</v>
      </c>
      <c r="E3094" s="5" t="s">
        <v>611</v>
      </c>
      <c r="F3094" s="5" t="str">
        <f>VLOOKUP(C3094,'[1]7、重新确认支持的项目列表'!$C:$E,2,FALSE)</f>
        <v>4401963GRF</v>
      </c>
      <c r="G3094" s="5">
        <f>IFERROR(VLOOKUP(C3094,'[2]企业经营情况表（市场监管局）'!R$1:S$23,2,FALSE),0)</f>
        <v>0</v>
      </c>
      <c r="H3094" s="5">
        <f t="shared" si="0"/>
        <v>801.73270000000002</v>
      </c>
      <c r="I3094" s="13">
        <v>12800</v>
      </c>
      <c r="J3094" s="14">
        <v>10000</v>
      </c>
      <c r="K3094" s="14">
        <v>12800</v>
      </c>
      <c r="L3094" s="20">
        <v>10000</v>
      </c>
    </row>
    <row r="3095" spans="1:12" ht="24">
      <c r="A3095" s="5">
        <v>3091</v>
      </c>
      <c r="B3095" s="6" t="s">
        <v>612</v>
      </c>
      <c r="C3095" s="7" t="s">
        <v>717</v>
      </c>
      <c r="D3095" s="7" t="s">
        <v>17</v>
      </c>
      <c r="E3095" s="5" t="s">
        <v>611</v>
      </c>
      <c r="F3095" s="5">
        <f>VLOOKUP(C3095,'[1]7、重新确认支持的项目列表'!$C:$E,2,FALSE)</f>
        <v>4423968745</v>
      </c>
      <c r="G3095" s="5">
        <f>IFERROR(VLOOKUP(C3095,'[2]企业经营情况表（市场监管局）'!R$1:S$23,2,FALSE),0)</f>
        <v>0</v>
      </c>
      <c r="H3095" s="5">
        <f>12378.5*6.9646/10000</f>
        <v>8.6211301099999993</v>
      </c>
      <c r="I3095" s="13">
        <v>12933</v>
      </c>
      <c r="J3095" s="14">
        <v>10000</v>
      </c>
      <c r="K3095" s="14">
        <v>12933</v>
      </c>
      <c r="L3095" s="20">
        <v>10000</v>
      </c>
    </row>
    <row r="3096" spans="1:12" ht="24">
      <c r="A3096" s="5">
        <v>3092</v>
      </c>
      <c r="B3096" s="6" t="s">
        <v>609</v>
      </c>
      <c r="C3096" s="7" t="s">
        <v>1085</v>
      </c>
      <c r="D3096" s="7" t="s">
        <v>76</v>
      </c>
      <c r="E3096" s="5" t="s">
        <v>611</v>
      </c>
      <c r="F3096" s="5" t="str">
        <f>VLOOKUP(C3096,'[1]7、重新确认支持的项目列表'!$C:$E,2,FALSE)</f>
        <v>4401963JD2</v>
      </c>
      <c r="G3096" s="5">
        <f>IFERROR(VLOOKUP(C3096,'[2]企业经营情况表（市场监管局）'!R$1:S$23,2,FALSE),0)</f>
        <v>0</v>
      </c>
      <c r="H3096" s="5">
        <f>1848410.45/10000</f>
        <v>184.84104500000001</v>
      </c>
      <c r="I3096" s="13">
        <v>12934</v>
      </c>
      <c r="J3096" s="15">
        <v>10000</v>
      </c>
      <c r="K3096" s="13">
        <v>12934</v>
      </c>
      <c r="L3096" s="23">
        <v>10000</v>
      </c>
    </row>
    <row r="3097" spans="1:12" ht="24">
      <c r="A3097" s="5">
        <v>3093</v>
      </c>
      <c r="B3097" s="6" t="s">
        <v>665</v>
      </c>
      <c r="C3097" s="7" t="s">
        <v>1709</v>
      </c>
      <c r="D3097" s="7" t="s">
        <v>270</v>
      </c>
      <c r="E3097" s="5" t="s">
        <v>611</v>
      </c>
      <c r="F3097" s="5" t="str">
        <f>VLOOKUP(C3097,'[1]7、重新确认支持的项目列表'!$C:$E,2,FALSE)</f>
        <v>4401960FBV</v>
      </c>
      <c r="G3097" s="5">
        <f>IFERROR(VLOOKUP(C3097,'[2]企业经营情况表（市场监管局）'!R$1:S$23,2,FALSE),0)</f>
        <v>0</v>
      </c>
      <c r="H3097" s="29">
        <f>129485.6/10000</f>
        <v>12.948560000000001</v>
      </c>
      <c r="I3097" s="13">
        <v>12800</v>
      </c>
      <c r="J3097" s="17">
        <v>10000</v>
      </c>
      <c r="K3097" s="17">
        <v>12800</v>
      </c>
      <c r="L3097" s="23">
        <v>10000</v>
      </c>
    </row>
    <row r="3098" spans="1:12" ht="48">
      <c r="A3098" s="5">
        <v>3094</v>
      </c>
      <c r="B3098" s="6" t="s">
        <v>618</v>
      </c>
      <c r="C3098" s="7" t="s">
        <v>639</v>
      </c>
      <c r="D3098" s="7" t="s">
        <v>17</v>
      </c>
      <c r="E3098" s="5" t="s">
        <v>611</v>
      </c>
      <c r="F3098" s="5" t="str">
        <f>VLOOKUP(C3098,'[1]7、重新确认支持的项目列表'!$C:$E,2,FALSE)</f>
        <v>﻿4451965602、44239686E4</v>
      </c>
      <c r="G3098" s="5">
        <f>IFERROR(VLOOKUP(C3098,'[2]企业经营情况表（市场监管局）'!R$1:S$23,2,FALSE),0)</f>
        <v>0</v>
      </c>
      <c r="H3098" s="5">
        <f>1489261.31/10000</f>
        <v>148.926131</v>
      </c>
      <c r="I3098" s="13">
        <v>12800</v>
      </c>
      <c r="J3098" s="14">
        <v>10000</v>
      </c>
      <c r="K3098" s="14">
        <v>12800</v>
      </c>
      <c r="L3098" s="20">
        <v>10000</v>
      </c>
    </row>
    <row r="3099" spans="1:12" ht="48">
      <c r="A3099" s="5">
        <v>3095</v>
      </c>
      <c r="B3099" s="6" t="s">
        <v>649</v>
      </c>
      <c r="C3099" s="7" t="s">
        <v>639</v>
      </c>
      <c r="D3099" s="7" t="s">
        <v>17</v>
      </c>
      <c r="E3099" s="5" t="s">
        <v>611</v>
      </c>
      <c r="F3099" s="5" t="str">
        <f>VLOOKUP(C3099,'[1]7、重新确认支持的项目列表'!$C:$E,2,FALSE)</f>
        <v>﻿4451965602、44239686E4</v>
      </c>
      <c r="G3099" s="5">
        <f>IFERROR(VLOOKUP(C3099,'[2]企业经营情况表（市场监管局）'!R$1:S$23,2,FALSE),0)</f>
        <v>0</v>
      </c>
      <c r="H3099" s="5">
        <f>1489261.31/10000</f>
        <v>148.926131</v>
      </c>
      <c r="I3099" s="13">
        <v>12800</v>
      </c>
      <c r="J3099" s="14">
        <v>10000</v>
      </c>
      <c r="K3099" s="14">
        <v>12800</v>
      </c>
      <c r="L3099" s="20">
        <v>10000</v>
      </c>
    </row>
    <row r="3100" spans="1:12" ht="24">
      <c r="A3100" s="5">
        <v>3096</v>
      </c>
      <c r="B3100" s="6" t="s">
        <v>615</v>
      </c>
      <c r="C3100" s="7" t="s">
        <v>1453</v>
      </c>
      <c r="D3100" s="7" t="s">
        <v>270</v>
      </c>
      <c r="E3100" s="5" t="s">
        <v>611</v>
      </c>
      <c r="F3100" s="5" t="str">
        <f>VLOOKUP(C3100,'[1]7、重新确认支持的项目列表'!$C:$E,2,FALSE)</f>
        <v>4401960JK3</v>
      </c>
      <c r="G3100" s="5">
        <f>IFERROR(VLOOKUP(C3100,'[2]企业经营情况表（市场监管局）'!R$1:S$23,2,FALSE),0)</f>
        <v>0</v>
      </c>
      <c r="H3100" s="5">
        <f>1021513.82/10000</f>
        <v>102.151382</v>
      </c>
      <c r="I3100" s="13">
        <v>12800</v>
      </c>
      <c r="J3100" s="17">
        <v>10000</v>
      </c>
      <c r="K3100" s="17">
        <v>12800</v>
      </c>
      <c r="L3100" s="23">
        <v>10000</v>
      </c>
    </row>
    <row r="3101" spans="1:12" ht="24">
      <c r="A3101" s="5">
        <v>3097</v>
      </c>
      <c r="B3101" s="6" t="s">
        <v>652</v>
      </c>
      <c r="C3101" s="7" t="s">
        <v>1453</v>
      </c>
      <c r="D3101" s="7" t="s">
        <v>270</v>
      </c>
      <c r="E3101" s="5" t="s">
        <v>611</v>
      </c>
      <c r="F3101" s="5" t="str">
        <f>VLOOKUP(C3101,'[1]7、重新确认支持的项目列表'!$C:$E,2,FALSE)</f>
        <v>4401960JK3</v>
      </c>
      <c r="G3101" s="5">
        <f>IFERROR(VLOOKUP(C3101,'[2]企业经营情况表（市场监管局）'!R$1:S$23,2,FALSE),0)</f>
        <v>0</v>
      </c>
      <c r="H3101" s="5">
        <f>1021513.82/10000</f>
        <v>102.151382</v>
      </c>
      <c r="I3101" s="13">
        <v>12800</v>
      </c>
      <c r="J3101" s="17">
        <v>10000</v>
      </c>
      <c r="K3101" s="17">
        <v>12800</v>
      </c>
      <c r="L3101" s="23">
        <v>10000</v>
      </c>
    </row>
    <row r="3102" spans="1:12" ht="24">
      <c r="A3102" s="5">
        <v>3098</v>
      </c>
      <c r="B3102" s="6" t="s">
        <v>624</v>
      </c>
      <c r="C3102" s="7" t="s">
        <v>1540</v>
      </c>
      <c r="D3102" s="7" t="s">
        <v>270</v>
      </c>
      <c r="E3102" s="5" t="s">
        <v>611</v>
      </c>
      <c r="F3102" s="5" t="str">
        <f>VLOOKUP(C3102,'[1]7、重新确认支持的项目列表'!$C:$E,2,FALSE)</f>
        <v>无海关代码</v>
      </c>
      <c r="G3102" s="5">
        <f>IFERROR(VLOOKUP(C3102,'[2]企业经营情况表（市场监管局）'!R$1:S$23,2,FALSE),0)</f>
        <v>0</v>
      </c>
      <c r="H3102" s="27">
        <f>2093588.25/10000</f>
        <v>209.358825</v>
      </c>
      <c r="I3102" s="13">
        <v>12800</v>
      </c>
      <c r="J3102" s="17">
        <v>10000</v>
      </c>
      <c r="K3102" s="17">
        <v>12800</v>
      </c>
      <c r="L3102" s="23">
        <v>10000</v>
      </c>
    </row>
    <row r="3103" spans="1:12" ht="24">
      <c r="A3103" s="5">
        <v>3099</v>
      </c>
      <c r="B3103" s="6" t="s">
        <v>655</v>
      </c>
      <c r="C3103" s="7" t="s">
        <v>1540</v>
      </c>
      <c r="D3103" s="7" t="s">
        <v>270</v>
      </c>
      <c r="E3103" s="5" t="s">
        <v>611</v>
      </c>
      <c r="F3103" s="5" t="str">
        <f>VLOOKUP(C3103,'[1]7、重新确认支持的项目列表'!$C:$E,2,FALSE)</f>
        <v>无海关代码</v>
      </c>
      <c r="G3103" s="5">
        <f>IFERROR(VLOOKUP(C3103,'[2]企业经营情况表（市场监管局）'!R$1:S$23,2,FALSE),0)</f>
        <v>0</v>
      </c>
      <c r="H3103" s="27">
        <f>2093588.25/10000</f>
        <v>209.358825</v>
      </c>
      <c r="I3103" s="13">
        <v>12800</v>
      </c>
      <c r="J3103" s="17">
        <v>10000</v>
      </c>
      <c r="K3103" s="17">
        <v>12800</v>
      </c>
      <c r="L3103" s="23">
        <v>10000</v>
      </c>
    </row>
    <row r="3104" spans="1:12" ht="24">
      <c r="A3104" s="5">
        <v>3100</v>
      </c>
      <c r="B3104" s="5" t="s">
        <v>609</v>
      </c>
      <c r="C3104" s="7" t="s">
        <v>483</v>
      </c>
      <c r="D3104" s="7" t="s">
        <v>212</v>
      </c>
      <c r="E3104" s="5" t="s">
        <v>611</v>
      </c>
      <c r="F3104" s="5" t="str">
        <f>VLOOKUP(C3104,'[1]7、重新确认支持的项目列表'!$C:$E,2,FALSE)</f>
        <v>4401968BCZ</v>
      </c>
      <c r="G3104" s="5">
        <f>IFERROR(VLOOKUP(C3104,'[2]企业经营情况表（市场监管局）'!R$1:S$23,2,FALSE),0)</f>
        <v>0</v>
      </c>
      <c r="H3104" s="5">
        <f>873512.4/10000</f>
        <v>87.351240000000004</v>
      </c>
      <c r="I3104" s="13">
        <v>12933</v>
      </c>
      <c r="J3104" s="31">
        <v>10000</v>
      </c>
      <c r="K3104" s="31">
        <v>12933</v>
      </c>
      <c r="L3104" s="23">
        <v>10000</v>
      </c>
    </row>
    <row r="3105" spans="1:12" ht="24">
      <c r="A3105" s="5">
        <v>3101</v>
      </c>
      <c r="B3105" s="6" t="s">
        <v>954</v>
      </c>
      <c r="C3105" s="7" t="s">
        <v>1429</v>
      </c>
      <c r="D3105" s="7" t="s">
        <v>244</v>
      </c>
      <c r="E3105" s="5" t="s">
        <v>611</v>
      </c>
      <c r="F3105" s="5">
        <f>VLOOKUP(C3105,'[1]7、重新确认支持的项目列表'!$C:$E,2,FALSE)</f>
        <v>4401960476</v>
      </c>
      <c r="G3105" s="5">
        <f>IFERROR(VLOOKUP(C3105,'[2]企业经营情况表（市场监管局）'!R$1:S$23,2,FALSE),0)</f>
        <v>0</v>
      </c>
      <c r="H3105" s="5">
        <f>6239141.44/10000</f>
        <v>623.91414400000008</v>
      </c>
      <c r="I3105" s="13">
        <v>30130</v>
      </c>
      <c r="J3105" s="14">
        <v>10000</v>
      </c>
      <c r="K3105" s="14">
        <v>30129.33</v>
      </c>
      <c r="L3105" s="23">
        <v>10000</v>
      </c>
    </row>
    <row r="3106" spans="1:12">
      <c r="A3106" s="5">
        <v>3102</v>
      </c>
      <c r="B3106" s="6" t="s">
        <v>644</v>
      </c>
      <c r="C3106" s="7" t="s">
        <v>1429</v>
      </c>
      <c r="D3106" s="7" t="s">
        <v>244</v>
      </c>
      <c r="E3106" s="5" t="s">
        <v>611</v>
      </c>
      <c r="F3106" s="5">
        <f>VLOOKUP(C3106,'[1]7、重新确认支持的项目列表'!$C:$E,2,FALSE)</f>
        <v>4401960476</v>
      </c>
      <c r="G3106" s="5">
        <f>IFERROR(VLOOKUP(C3106,'[2]企业经营情况表（市场监管局）'!R$1:S$23,2,FALSE),0)</f>
        <v>0</v>
      </c>
      <c r="H3106" s="5">
        <f>6239141.44/10000</f>
        <v>623.91414400000008</v>
      </c>
      <c r="I3106" s="13">
        <v>30130</v>
      </c>
      <c r="J3106" s="14">
        <v>10000</v>
      </c>
      <c r="K3106" s="14">
        <v>30129.33</v>
      </c>
      <c r="L3106" s="23">
        <v>10000</v>
      </c>
    </row>
    <row r="3107" spans="1:12" ht="24">
      <c r="A3107" s="5">
        <v>3103</v>
      </c>
      <c r="B3107" s="6" t="s">
        <v>624</v>
      </c>
      <c r="C3107" s="7" t="s">
        <v>1745</v>
      </c>
      <c r="D3107" s="7" t="s">
        <v>270</v>
      </c>
      <c r="E3107" s="5" t="s">
        <v>611</v>
      </c>
      <c r="F3107" s="5" t="str">
        <f>VLOOKUP(C3107,'[1]7、重新确认支持的项目列表'!$C:$E,2,FALSE)</f>
        <v>4401963DMK</v>
      </c>
      <c r="G3107" s="5">
        <f>IFERROR(VLOOKUP(C3107,'[2]企业经营情况表（市场监管局）'!R$1:S$23,2,FALSE),0)</f>
        <v>0</v>
      </c>
      <c r="H3107" s="29">
        <f>265145*6.9646/10000</f>
        <v>184.6628867</v>
      </c>
      <c r="I3107" s="13">
        <v>12800</v>
      </c>
      <c r="J3107" s="17">
        <v>10000</v>
      </c>
      <c r="K3107" s="17">
        <v>12800</v>
      </c>
      <c r="L3107" s="23">
        <v>10000</v>
      </c>
    </row>
    <row r="3108" spans="1:12" ht="24">
      <c r="A3108" s="5">
        <v>3104</v>
      </c>
      <c r="B3108" s="6" t="s">
        <v>627</v>
      </c>
      <c r="C3108" s="7" t="s">
        <v>1570</v>
      </c>
      <c r="D3108" s="7" t="s">
        <v>270</v>
      </c>
      <c r="E3108" s="5" t="s">
        <v>611</v>
      </c>
      <c r="F3108" s="5" t="str">
        <f>VLOOKUP(C3108,'[1]7、重新确认支持的项目列表'!$C:$E,2,FALSE)</f>
        <v>4401960H4D</v>
      </c>
      <c r="G3108" s="5">
        <f>IFERROR(VLOOKUP(C3108,'[2]企业经营情况表（市场监管局）'!R$1:S$23,2,FALSE),0)</f>
        <v>0</v>
      </c>
      <c r="H3108" s="29">
        <f>106245*6.9646/10000</f>
        <v>73.995392699999996</v>
      </c>
      <c r="I3108" s="13">
        <v>12800</v>
      </c>
      <c r="J3108" s="17">
        <v>10000</v>
      </c>
      <c r="K3108" s="17">
        <v>12800</v>
      </c>
      <c r="L3108" s="23">
        <v>10000</v>
      </c>
    </row>
    <row r="3109" spans="1:12" ht="48">
      <c r="A3109" s="5">
        <v>3105</v>
      </c>
      <c r="B3109" s="6" t="s">
        <v>2054</v>
      </c>
      <c r="C3109" s="7" t="s">
        <v>2055</v>
      </c>
      <c r="D3109" s="7" t="s">
        <v>17</v>
      </c>
      <c r="E3109" s="5" t="s">
        <v>18</v>
      </c>
      <c r="F3109" s="5" t="s">
        <v>2056</v>
      </c>
      <c r="G3109" s="5">
        <f>IFERROR(VLOOKUP(C3109,'[2]企业经营情况表（市场监管局）'!R$1:S$23,2,FALSE),0)</f>
        <v>0</v>
      </c>
      <c r="H3109" s="29"/>
      <c r="I3109" s="13">
        <v>64000</v>
      </c>
      <c r="J3109" s="17">
        <v>30000</v>
      </c>
      <c r="K3109" s="17">
        <v>64000</v>
      </c>
      <c r="L3109" s="23">
        <v>30000</v>
      </c>
    </row>
    <row r="3110" spans="1:12" ht="24">
      <c r="A3110" s="5">
        <v>3106</v>
      </c>
      <c r="B3110" s="6" t="s">
        <v>2057</v>
      </c>
      <c r="C3110" s="7" t="s">
        <v>825</v>
      </c>
      <c r="D3110" s="7" t="s">
        <v>17</v>
      </c>
      <c r="E3110" s="5" t="s">
        <v>322</v>
      </c>
      <c r="F3110" s="5">
        <v>4423965476</v>
      </c>
      <c r="G3110" s="5">
        <f>IFERROR(VLOOKUP(C3110,'[2]企业经营情况表（市场监管局）'!R$1:S$23,2,FALSE),0)</f>
        <v>0</v>
      </c>
      <c r="H3110" s="29"/>
      <c r="I3110" s="13">
        <v>39380</v>
      </c>
      <c r="J3110" s="17">
        <v>30000</v>
      </c>
      <c r="K3110" s="17">
        <v>35800</v>
      </c>
      <c r="L3110" s="23">
        <v>28640</v>
      </c>
    </row>
    <row r="3111" spans="1:12">
      <c r="A3111" s="44" t="s">
        <v>2058</v>
      </c>
      <c r="B3111" s="44"/>
      <c r="C3111" s="44"/>
      <c r="D3111" s="44"/>
      <c r="E3111" s="44"/>
      <c r="F3111" s="44"/>
      <c r="G3111" s="44"/>
      <c r="H3111" s="44"/>
      <c r="I3111" s="44"/>
      <c r="J3111" s="44"/>
      <c r="K3111" s="44"/>
      <c r="L3111" s="43">
        <f>SUM(L5:L3110)</f>
        <v>38916494.532000005</v>
      </c>
    </row>
  </sheetData>
  <mergeCells count="2">
    <mergeCell ref="A2:L2"/>
    <mergeCell ref="A3111:K3111"/>
  </mergeCells>
  <phoneticPr fontId="9" type="noConversion"/>
  <conditionalFormatting sqref="C3:D3">
    <cfRule type="duplicateValues" dxfId="0" priority="1"/>
  </conditionalFormatting>
  <pageMargins left="0.75" right="0.75" top="1" bottom="1" header="0.5" footer="0.5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姚志康</dc:creator>
  <cp:lastModifiedBy>未定义</cp:lastModifiedBy>
  <cp:lastPrinted>2023-12-13T02:29:04Z</cp:lastPrinted>
  <dcterms:created xsi:type="dcterms:W3CDTF">2023-12-09T01:42:00Z</dcterms:created>
  <dcterms:modified xsi:type="dcterms:W3CDTF">2023-12-13T02:29:49Z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2052-11.8.2.1127</vt:lpwstr>
  </property>
  <property fmtid="{D5CDD505-2E9C-101B-9397-08002B2CF9AE}" pid="3" name="ICV">
    <vt:lpwstr>9F893B403E4911CA1BFE77652F0A44C1</vt:lpwstr>
  </property>
</Properties>
</file>