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过" sheetId="1" r:id="rId1"/>
  </sheets>
  <definedNames>
    <definedName name="_xlnm.Print_Titles" localSheetId="0">通过!$4:$5</definedName>
  </definedNames>
  <calcPr calcId="144525"/>
</workbook>
</file>

<file path=xl/sharedStrings.xml><?xml version="1.0" encoding="utf-8"?>
<sst xmlns="http://schemas.openxmlformats.org/spreadsheetml/2006/main" count="118" uniqueCount="59">
  <si>
    <t>东莞市促进开放型经济高质量发展专项资金（开拓境内市场专项资金）2023年度第三批资金项目拨付明细表</t>
  </si>
  <si>
    <t>序号</t>
  </si>
  <si>
    <t>项目
编号</t>
  </si>
  <si>
    <t>企业名称</t>
  </si>
  <si>
    <t>项目名称</t>
  </si>
  <si>
    <t>所属
专项</t>
  </si>
  <si>
    <t>费用
类别</t>
  </si>
  <si>
    <t>企业申请金额（元）</t>
  </si>
  <si>
    <t>审核情况</t>
  </si>
  <si>
    <t>备注</t>
  </si>
  <si>
    <t>展位数（个）</t>
  </si>
  <si>
    <r>
      <rPr>
        <b/>
        <sz val="12"/>
        <rFont val="仿宋"/>
        <charset val="134"/>
      </rPr>
      <t>展位
面积
(m</t>
    </r>
    <r>
      <rPr>
        <b/>
        <sz val="12"/>
        <rFont val="DejaVu Sans"/>
        <charset val="134"/>
      </rPr>
      <t>²</t>
    </r>
    <r>
      <rPr>
        <b/>
        <sz val="12"/>
        <rFont val="仿宋"/>
        <charset val="134"/>
      </rPr>
      <t>)</t>
    </r>
  </si>
  <si>
    <t>组展奖励（元）</t>
  </si>
  <si>
    <t>展位费（元）</t>
  </si>
  <si>
    <t>特装费（元）</t>
  </si>
  <si>
    <t>展品运输费（元）</t>
  </si>
  <si>
    <t>人员费用（元）
（住宿、机票、市内交通）</t>
  </si>
  <si>
    <t>公共布展/宣传费（元）</t>
  </si>
  <si>
    <t>经审核纳入资助范围金额（元）</t>
  </si>
  <si>
    <t>资助 
比例</t>
  </si>
  <si>
    <t>最高（元）
资助额</t>
  </si>
  <si>
    <t>资助金额（元）</t>
  </si>
  <si>
    <t>D2023-10043</t>
  </si>
  <si>
    <t>东莞市珍葆电器科技有限公司</t>
  </si>
  <si>
    <r>
      <rPr>
        <sz val="12"/>
        <rFont val="宋体"/>
        <charset val="0"/>
      </rPr>
      <t>第四届中国</t>
    </r>
    <r>
      <rPr>
        <sz val="12"/>
        <rFont val="Times New Roman"/>
        <charset val="0"/>
      </rPr>
      <t>—</t>
    </r>
    <r>
      <rPr>
        <sz val="12"/>
        <rFont val="宋体"/>
        <charset val="0"/>
      </rPr>
      <t>蒙古国博览会</t>
    </r>
  </si>
  <si>
    <t>境内重点综合展会项目</t>
  </si>
  <si>
    <t>人员费用（机票、住宿、市内交通）</t>
  </si>
  <si>
    <t>80%</t>
  </si>
  <si>
    <r>
      <rPr>
        <sz val="12"/>
        <rFont val="Times New Roman"/>
        <charset val="134"/>
      </rPr>
      <t>15</t>
    </r>
    <r>
      <rPr>
        <sz val="12"/>
        <rFont val="宋体"/>
        <charset val="134"/>
      </rPr>
      <t>万</t>
    </r>
  </si>
  <si>
    <t>D2023-09870</t>
  </si>
  <si>
    <t>东莞乳圆智能科技有限公司</t>
  </si>
  <si>
    <t>D2023-09827</t>
  </si>
  <si>
    <t>广东汀大生物科技有限公司</t>
  </si>
  <si>
    <t>D2023-09823</t>
  </si>
  <si>
    <t>东莞克莱登音响科技有限公司</t>
  </si>
  <si>
    <t>D2023-09794</t>
  </si>
  <si>
    <r>
      <rPr>
        <sz val="12"/>
        <rFont val="宋体"/>
        <charset val="0"/>
      </rPr>
      <t>汇洁亮</t>
    </r>
    <r>
      <rPr>
        <sz val="12"/>
        <rFont val="Times New Roman"/>
        <charset val="0"/>
      </rPr>
      <t>(</t>
    </r>
    <r>
      <rPr>
        <sz val="12"/>
        <rFont val="宋体"/>
        <charset val="0"/>
      </rPr>
      <t>广东</t>
    </r>
    <r>
      <rPr>
        <sz val="12"/>
        <rFont val="Times New Roman"/>
        <charset val="0"/>
      </rPr>
      <t>)</t>
    </r>
    <r>
      <rPr>
        <sz val="12"/>
        <rFont val="宋体"/>
        <charset val="0"/>
      </rPr>
      <t>智能科技有限公司</t>
    </r>
  </si>
  <si>
    <t>D2023-09792</t>
  </si>
  <si>
    <t>广东维锐科技股份有限公司</t>
  </si>
  <si>
    <t>D2023-10038</t>
  </si>
  <si>
    <t>东莞市力桦食品有限公司</t>
  </si>
  <si>
    <t>第八届中国国际食品餐饮博览会</t>
  </si>
  <si>
    <t>D2023-09928</t>
  </si>
  <si>
    <r>
      <rPr>
        <sz val="12"/>
        <rFont val="宋体"/>
        <charset val="134"/>
      </rPr>
      <t>第六届中国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阿拉伯国家博览会</t>
    </r>
  </si>
  <si>
    <t>D2023-10052</t>
  </si>
  <si>
    <t>D2023-09271</t>
  </si>
  <si>
    <t>第三十二届哈尔滨国际经济贸易洽谈会</t>
  </si>
  <si>
    <t>D2023-10051</t>
  </si>
  <si>
    <t>东莞市中小企业发展与上市促进会</t>
  </si>
  <si>
    <t>国内重点区域合作经贸活动</t>
  </si>
  <si>
    <r>
      <rPr>
        <sz val="12"/>
        <rFont val="Times New Roman"/>
        <charset val="134"/>
      </rPr>
      <t>20</t>
    </r>
    <r>
      <rPr>
        <sz val="12"/>
        <rFont val="宋体"/>
        <charset val="134"/>
      </rPr>
      <t>万</t>
    </r>
  </si>
  <si>
    <t>D2023-10066</t>
  </si>
  <si>
    <t>广东共智数字经济有限公司</t>
  </si>
  <si>
    <t>D2023-10058</t>
  </si>
  <si>
    <t>广东阿尔派电力科技股份有限公司</t>
  </si>
  <si>
    <t>D2023-10054</t>
  </si>
  <si>
    <t>东莞市智人咨询有限公司</t>
  </si>
  <si>
    <t>D2023-10155</t>
  </si>
  <si>
    <t>东莞市添添聚源味饮食服务有限公司</t>
  </si>
</sst>
</file>

<file path=xl/styles.xml><?xml version="1.0" encoding="utf-8"?>
<styleSheet xmlns="http://schemas.openxmlformats.org/spreadsheetml/2006/main">
  <numFmts count="7">
    <numFmt numFmtId="176" formatCode="0_ "/>
    <numFmt numFmtId="177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8" formatCode="0.00_);\(0.00\)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b/>
      <sz val="12"/>
      <name val="仿宋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name val="Times New Roman"/>
      <charset val="134"/>
    </font>
    <font>
      <sz val="12"/>
      <name val="宋体"/>
      <charset val="134"/>
    </font>
    <font>
      <b/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name val="DejaVu Sans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178" fontId="3" fillId="2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177" fontId="5" fillId="0" borderId="2" xfId="31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/>
    </xf>
    <xf numFmtId="176" fontId="7" fillId="0" borderId="1" xfId="32" applyNumberFormat="true" applyFont="true" applyFill="true" applyBorder="true" applyAlignment="true">
      <alignment horizontal="center" vertical="center" wrapText="true"/>
    </xf>
    <xf numFmtId="0" fontId="7" fillId="0" borderId="2" xfId="32" applyNumberFormat="true" applyFont="true" applyFill="true" applyBorder="true" applyAlignment="true">
      <alignment horizontal="center" vertical="center"/>
    </xf>
    <xf numFmtId="0" fontId="7" fillId="0" borderId="1" xfId="32" applyNumberFormat="true" applyFont="true" applyFill="true" applyBorder="true" applyAlignment="true">
      <alignment horizontal="center" vertical="center" wrapText="true"/>
    </xf>
    <xf numFmtId="43" fontId="7" fillId="0" borderId="1" xfId="32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32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49" fontId="9" fillId="2" borderId="1" xfId="0" applyNumberFormat="true" applyFont="true" applyFill="true" applyBorder="true" applyAlignment="true">
      <alignment horizontal="center" vertical="center" wrapText="true"/>
    </xf>
    <xf numFmtId="9" fontId="3" fillId="2" borderId="1" xfId="0" applyNumberFormat="true" applyFont="true" applyFill="true" applyBorder="true" applyAlignment="true">
      <alignment horizontal="center" vertical="center" wrapText="true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8" fillId="3" borderId="1" xfId="0" applyFont="true" applyFill="true" applyBorder="true" applyAlignment="true">
      <alignment horizontal="justify" vertical="center" wrapText="true"/>
    </xf>
    <xf numFmtId="9" fontId="7" fillId="0" borderId="1" xfId="35" applyFont="true" applyFill="true" applyBorder="true" applyAlignment="true">
      <alignment horizontal="center" vertical="center" wrapText="true"/>
    </xf>
    <xf numFmtId="0" fontId="8" fillId="3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justify" vertical="center" wrapText="true"/>
    </xf>
    <xf numFmtId="0" fontId="0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T21"/>
  <sheetViews>
    <sheetView tabSelected="1" zoomScale="80" zoomScaleNormal="80" workbookViewId="0">
      <selection activeCell="AD7" sqref="AD7"/>
    </sheetView>
  </sheetViews>
  <sheetFormatPr defaultColWidth="9" defaultRowHeight="13.5"/>
  <cols>
    <col min="1" max="1" width="3.83333333333333" customWidth="true"/>
    <col min="2" max="2" width="8.75" customWidth="true"/>
    <col min="3" max="3" width="17.65" style="1" customWidth="true"/>
    <col min="4" max="4" width="21.5583333333333" style="1" customWidth="true"/>
    <col min="5" max="5" width="9.375" customWidth="true"/>
    <col min="6" max="6" width="18.7416666666667" customWidth="true"/>
    <col min="7" max="7" width="7.96666666666667" customWidth="true"/>
    <col min="8" max="8" width="7.65" customWidth="true"/>
    <col min="9" max="9" width="7.03333333333333" customWidth="true"/>
    <col min="10" max="10" width="17.8083333333333" customWidth="true"/>
    <col min="11" max="11" width="14.5333333333333" customWidth="true"/>
    <col min="12" max="12" width="14.6833333333333" customWidth="true"/>
    <col min="13" max="13" width="7.49166666666667" customWidth="true"/>
    <col min="14" max="14" width="11.5583333333333" customWidth="true"/>
    <col min="15" max="15" width="13.125" customWidth="true"/>
    <col min="16" max="16" width="7.83333333333333" customWidth="true"/>
    <col min="17" max="17" width="5.66666666666667" customWidth="true"/>
    <col min="18" max="18" width="7.65" customWidth="true"/>
    <col min="19" max="19" width="8.43333333333333" customWidth="true"/>
    <col min="20" max="20" width="16.8666666666667" customWidth="true"/>
  </cols>
  <sheetData>
    <row r="2" ht="23.25" spans="1:2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5.5" spans="1:20">
      <c r="A3" s="3"/>
      <c r="B3" s="3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4.25" spans="1:2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4" t="s">
        <v>7</v>
      </c>
      <c r="H4" s="5" t="s">
        <v>8</v>
      </c>
      <c r="I4" s="5"/>
      <c r="J4" s="5"/>
      <c r="K4" s="5"/>
      <c r="L4" s="5"/>
      <c r="M4" s="5"/>
      <c r="N4" s="5"/>
      <c r="O4" s="5"/>
      <c r="P4" s="5"/>
      <c r="Q4" s="5"/>
      <c r="R4" s="5"/>
      <c r="S4" s="28"/>
      <c r="T4" s="5" t="s">
        <v>9</v>
      </c>
    </row>
    <row r="5" ht="71.25" spans="1:20">
      <c r="A5" s="5"/>
      <c r="B5" s="5"/>
      <c r="C5" s="5"/>
      <c r="D5" s="5"/>
      <c r="E5" s="5"/>
      <c r="F5" s="5"/>
      <c r="G5" s="14"/>
      <c r="H5" s="14" t="s">
        <v>10</v>
      </c>
      <c r="I5" s="5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29" t="s">
        <v>19</v>
      </c>
      <c r="R5" s="5" t="s">
        <v>20</v>
      </c>
      <c r="S5" s="14" t="s">
        <v>21</v>
      </c>
      <c r="T5" s="5"/>
    </row>
    <row r="6" ht="42.75" spans="1:20">
      <c r="A6" s="6">
        <v>1</v>
      </c>
      <c r="B6" s="7" t="s">
        <v>22</v>
      </c>
      <c r="C6" s="8" t="s">
        <v>23</v>
      </c>
      <c r="D6" s="8" t="s">
        <v>24</v>
      </c>
      <c r="E6" s="15" t="s">
        <v>25</v>
      </c>
      <c r="F6" s="16" t="s">
        <v>26</v>
      </c>
      <c r="G6" s="17">
        <v>3351</v>
      </c>
      <c r="H6" s="18">
        <v>1</v>
      </c>
      <c r="I6" s="18">
        <v>9</v>
      </c>
      <c r="J6" s="18"/>
      <c r="K6" s="18"/>
      <c r="L6" s="18"/>
      <c r="M6" s="18"/>
      <c r="N6" s="18">
        <v>4189</v>
      </c>
      <c r="O6" s="18"/>
      <c r="P6" s="18">
        <v>4189</v>
      </c>
      <c r="Q6" s="30" t="s">
        <v>27</v>
      </c>
      <c r="R6" s="30" t="s">
        <v>28</v>
      </c>
      <c r="S6" s="18">
        <v>3351</v>
      </c>
      <c r="T6" s="18"/>
    </row>
    <row r="7" ht="42.75" spans="1:20">
      <c r="A7" s="6">
        <v>2</v>
      </c>
      <c r="B7" s="7" t="s">
        <v>29</v>
      </c>
      <c r="C7" s="8" t="s">
        <v>30</v>
      </c>
      <c r="D7" s="8" t="s">
        <v>24</v>
      </c>
      <c r="E7" s="15" t="s">
        <v>25</v>
      </c>
      <c r="F7" s="16" t="s">
        <v>26</v>
      </c>
      <c r="G7" s="17">
        <v>3758</v>
      </c>
      <c r="H7" s="18">
        <v>1</v>
      </c>
      <c r="I7" s="18">
        <v>9</v>
      </c>
      <c r="J7" s="18"/>
      <c r="K7" s="18"/>
      <c r="L7" s="18"/>
      <c r="M7" s="18"/>
      <c r="N7" s="18">
        <v>4698</v>
      </c>
      <c r="O7" s="18"/>
      <c r="P7" s="18">
        <v>4590</v>
      </c>
      <c r="Q7" s="30" t="s">
        <v>27</v>
      </c>
      <c r="R7" s="30" t="s">
        <v>28</v>
      </c>
      <c r="S7" s="18">
        <v>3672</v>
      </c>
      <c r="T7" s="31"/>
    </row>
    <row r="8" ht="42.75" spans="1:20">
      <c r="A8" s="6">
        <v>3</v>
      </c>
      <c r="B8" s="7" t="s">
        <v>31</v>
      </c>
      <c r="C8" s="8" t="s">
        <v>32</v>
      </c>
      <c r="D8" s="8" t="s">
        <v>24</v>
      </c>
      <c r="E8" s="15" t="s">
        <v>25</v>
      </c>
      <c r="F8" s="16" t="s">
        <v>26</v>
      </c>
      <c r="G8" s="17">
        <v>5679</v>
      </c>
      <c r="H8" s="19">
        <v>1</v>
      </c>
      <c r="I8" s="19">
        <v>9</v>
      </c>
      <c r="J8" s="19"/>
      <c r="K8" s="19"/>
      <c r="L8" s="19"/>
      <c r="M8" s="19"/>
      <c r="N8" s="19">
        <v>7099</v>
      </c>
      <c r="O8" s="19"/>
      <c r="P8" s="19">
        <v>7099</v>
      </c>
      <c r="Q8" s="30" t="s">
        <v>27</v>
      </c>
      <c r="R8" s="30" t="s">
        <v>28</v>
      </c>
      <c r="S8" s="19">
        <v>5679</v>
      </c>
      <c r="T8" s="19"/>
    </row>
    <row r="9" ht="42.75" spans="1:20">
      <c r="A9" s="6">
        <v>4</v>
      </c>
      <c r="B9" s="7" t="s">
        <v>33</v>
      </c>
      <c r="C9" s="8" t="s">
        <v>34</v>
      </c>
      <c r="D9" s="8" t="s">
        <v>24</v>
      </c>
      <c r="E9" s="15" t="s">
        <v>25</v>
      </c>
      <c r="F9" s="16" t="s">
        <v>26</v>
      </c>
      <c r="G9" s="17">
        <v>7342</v>
      </c>
      <c r="H9" s="19">
        <v>1</v>
      </c>
      <c r="I9" s="19">
        <v>9</v>
      </c>
      <c r="J9" s="19"/>
      <c r="K9" s="19"/>
      <c r="L9" s="19"/>
      <c r="M9" s="19"/>
      <c r="N9" s="19">
        <v>8272</v>
      </c>
      <c r="O9" s="19"/>
      <c r="P9" s="19">
        <v>8272</v>
      </c>
      <c r="Q9" s="30" t="s">
        <v>27</v>
      </c>
      <c r="R9" s="30" t="s">
        <v>28</v>
      </c>
      <c r="S9" s="19">
        <v>6618</v>
      </c>
      <c r="T9" s="19"/>
    </row>
    <row r="10" ht="42.75" spans="1:20">
      <c r="A10" s="6">
        <v>5</v>
      </c>
      <c r="B10" s="7" t="s">
        <v>35</v>
      </c>
      <c r="C10" s="8" t="s">
        <v>36</v>
      </c>
      <c r="D10" s="8" t="s">
        <v>24</v>
      </c>
      <c r="E10" s="15" t="s">
        <v>25</v>
      </c>
      <c r="F10" s="16" t="s">
        <v>26</v>
      </c>
      <c r="G10" s="17">
        <v>6077</v>
      </c>
      <c r="H10" s="19">
        <v>1</v>
      </c>
      <c r="I10" s="19">
        <v>9</v>
      </c>
      <c r="J10" s="19"/>
      <c r="K10" s="19"/>
      <c r="L10" s="19"/>
      <c r="M10" s="19"/>
      <c r="N10" s="19">
        <v>7596</v>
      </c>
      <c r="O10" s="19"/>
      <c r="P10" s="19">
        <v>7364</v>
      </c>
      <c r="Q10" s="30" t="s">
        <v>27</v>
      </c>
      <c r="R10" s="30" t="s">
        <v>28</v>
      </c>
      <c r="S10" s="19">
        <v>5891</v>
      </c>
      <c r="T10" s="32"/>
    </row>
    <row r="11" ht="42.75" spans="1:20">
      <c r="A11" s="6">
        <v>6</v>
      </c>
      <c r="B11" s="7" t="s">
        <v>37</v>
      </c>
      <c r="C11" s="8" t="s">
        <v>38</v>
      </c>
      <c r="D11" s="8" t="s">
        <v>24</v>
      </c>
      <c r="E11" s="15" t="s">
        <v>25</v>
      </c>
      <c r="F11" s="16" t="s">
        <v>26</v>
      </c>
      <c r="G11" s="17">
        <v>5095</v>
      </c>
      <c r="H11" s="19">
        <v>1</v>
      </c>
      <c r="I11" s="19">
        <v>9</v>
      </c>
      <c r="J11" s="19"/>
      <c r="K11" s="19"/>
      <c r="L11" s="19"/>
      <c r="M11" s="19"/>
      <c r="N11" s="19">
        <v>6368</v>
      </c>
      <c r="O11" s="19"/>
      <c r="P11" s="19">
        <v>2818</v>
      </c>
      <c r="Q11" s="30" t="s">
        <v>27</v>
      </c>
      <c r="R11" s="30" t="s">
        <v>28</v>
      </c>
      <c r="S11" s="19">
        <v>2254</v>
      </c>
      <c r="T11" s="32"/>
    </row>
    <row r="12" ht="42.75" spans="1:20">
      <c r="A12" s="6">
        <v>7</v>
      </c>
      <c r="B12" s="9" t="s">
        <v>39</v>
      </c>
      <c r="C12" s="10" t="s">
        <v>40</v>
      </c>
      <c r="D12" s="10" t="s">
        <v>41</v>
      </c>
      <c r="E12" s="15" t="s">
        <v>25</v>
      </c>
      <c r="F12" s="16" t="s">
        <v>26</v>
      </c>
      <c r="G12" s="20">
        <v>1882</v>
      </c>
      <c r="H12" s="21">
        <v>1</v>
      </c>
      <c r="I12" s="21">
        <v>9</v>
      </c>
      <c r="J12" s="23"/>
      <c r="K12" s="23"/>
      <c r="L12" s="23"/>
      <c r="M12" s="23">
        <v>254.4</v>
      </c>
      <c r="N12" s="23">
        <f>697+1400</f>
        <v>2097</v>
      </c>
      <c r="O12" s="25"/>
      <c r="P12" s="23">
        <f>M12+N12</f>
        <v>2351.4</v>
      </c>
      <c r="Q12" s="33">
        <v>0.8</v>
      </c>
      <c r="R12" s="30" t="s">
        <v>28</v>
      </c>
      <c r="S12" s="23">
        <v>1881</v>
      </c>
      <c r="T12" s="34"/>
    </row>
    <row r="13" ht="42.75" spans="1:20">
      <c r="A13" s="6">
        <v>8</v>
      </c>
      <c r="B13" s="9" t="s">
        <v>42</v>
      </c>
      <c r="C13" s="10" t="s">
        <v>30</v>
      </c>
      <c r="D13" s="10" t="s">
        <v>43</v>
      </c>
      <c r="E13" s="15" t="s">
        <v>25</v>
      </c>
      <c r="F13" s="16" t="s">
        <v>26</v>
      </c>
      <c r="G13" s="20">
        <v>8058</v>
      </c>
      <c r="H13" s="19">
        <v>1</v>
      </c>
      <c r="I13" s="23">
        <v>9</v>
      </c>
      <c r="J13" s="23"/>
      <c r="K13" s="23"/>
      <c r="L13" s="23"/>
      <c r="M13" s="23">
        <v>1394</v>
      </c>
      <c r="N13" s="23">
        <f>6560+2119</f>
        <v>8679</v>
      </c>
      <c r="O13" s="25"/>
      <c r="P13" s="23">
        <f>M13+N13</f>
        <v>10073</v>
      </c>
      <c r="Q13" s="33">
        <v>0.8</v>
      </c>
      <c r="R13" s="30" t="s">
        <v>28</v>
      </c>
      <c r="S13" s="23">
        <v>8058</v>
      </c>
      <c r="T13" s="35"/>
    </row>
    <row r="14" ht="42.75" spans="1:20">
      <c r="A14" s="6">
        <v>9</v>
      </c>
      <c r="B14" s="9" t="s">
        <v>44</v>
      </c>
      <c r="C14" s="10" t="s">
        <v>23</v>
      </c>
      <c r="D14" s="10" t="s">
        <v>43</v>
      </c>
      <c r="E14" s="15" t="s">
        <v>25</v>
      </c>
      <c r="F14" s="16" t="s">
        <v>26</v>
      </c>
      <c r="G14" s="22">
        <v>2837</v>
      </c>
      <c r="H14" s="21">
        <v>1</v>
      </c>
      <c r="I14" s="21">
        <v>9</v>
      </c>
      <c r="J14" s="24"/>
      <c r="K14" s="24"/>
      <c r="L14" s="24"/>
      <c r="M14" s="26">
        <v>144.12</v>
      </c>
      <c r="N14" s="26">
        <f>1900+1502.33</f>
        <v>3402.33</v>
      </c>
      <c r="O14" s="27"/>
      <c r="P14" s="26">
        <f>M14+N14</f>
        <v>3546.45</v>
      </c>
      <c r="Q14" s="33">
        <v>0.8</v>
      </c>
      <c r="R14" s="30" t="s">
        <v>28</v>
      </c>
      <c r="S14" s="21">
        <v>2837</v>
      </c>
      <c r="T14" s="35"/>
    </row>
    <row r="15" ht="42.75" spans="1:20">
      <c r="A15" s="6">
        <v>10</v>
      </c>
      <c r="B15" s="9" t="s">
        <v>45</v>
      </c>
      <c r="C15" s="10" t="s">
        <v>23</v>
      </c>
      <c r="D15" s="10" t="s">
        <v>46</v>
      </c>
      <c r="E15" s="15" t="s">
        <v>25</v>
      </c>
      <c r="F15" s="16" t="s">
        <v>26</v>
      </c>
      <c r="G15" s="23">
        <v>1598</v>
      </c>
      <c r="H15" s="21">
        <v>1</v>
      </c>
      <c r="I15" s="21">
        <v>9</v>
      </c>
      <c r="J15" s="24"/>
      <c r="K15" s="24"/>
      <c r="L15" s="24"/>
      <c r="M15" s="26"/>
      <c r="N15" s="26">
        <v>3195</v>
      </c>
      <c r="O15" s="27"/>
      <c r="P15" s="26">
        <v>3195</v>
      </c>
      <c r="Q15" s="36">
        <v>0.5</v>
      </c>
      <c r="R15" s="30" t="s">
        <v>28</v>
      </c>
      <c r="S15" s="21">
        <v>1598</v>
      </c>
      <c r="T15" s="35"/>
    </row>
    <row r="16" ht="42.75" spans="1:20">
      <c r="A16" s="6">
        <v>11</v>
      </c>
      <c r="B16" s="9" t="s">
        <v>47</v>
      </c>
      <c r="C16" s="10" t="s">
        <v>48</v>
      </c>
      <c r="D16" s="10" t="s">
        <v>43</v>
      </c>
      <c r="E16" s="10" t="s">
        <v>49</v>
      </c>
      <c r="F16" s="16" t="s">
        <v>26</v>
      </c>
      <c r="G16" s="20">
        <v>4500</v>
      </c>
      <c r="H16" s="21"/>
      <c r="I16" s="21"/>
      <c r="J16" s="23"/>
      <c r="K16" s="23"/>
      <c r="L16" s="23"/>
      <c r="M16" s="23"/>
      <c r="N16" s="23">
        <v>9000</v>
      </c>
      <c r="O16" s="25"/>
      <c r="P16" s="23">
        <v>8320</v>
      </c>
      <c r="Q16" s="33">
        <v>0.5</v>
      </c>
      <c r="R16" s="30" t="s">
        <v>50</v>
      </c>
      <c r="S16" s="23">
        <v>4160</v>
      </c>
      <c r="T16" s="37"/>
    </row>
    <row r="17" ht="42.75" spans="1:20">
      <c r="A17" s="6">
        <v>12</v>
      </c>
      <c r="B17" s="9" t="s">
        <v>51</v>
      </c>
      <c r="C17" s="10" t="s">
        <v>52</v>
      </c>
      <c r="D17" s="10" t="s">
        <v>43</v>
      </c>
      <c r="E17" s="10" t="s">
        <v>49</v>
      </c>
      <c r="F17" s="16" t="s">
        <v>26</v>
      </c>
      <c r="G17" s="20">
        <v>2700</v>
      </c>
      <c r="H17" s="21"/>
      <c r="I17" s="21"/>
      <c r="J17" s="23"/>
      <c r="K17" s="23"/>
      <c r="L17" s="23"/>
      <c r="M17" s="23"/>
      <c r="N17" s="23">
        <f t="shared" ref="N17:N20" si="0">3320+80+2000</f>
        <v>5400</v>
      </c>
      <c r="O17" s="25"/>
      <c r="P17" s="23">
        <v>4720</v>
      </c>
      <c r="Q17" s="33">
        <v>0.5</v>
      </c>
      <c r="R17" s="30" t="s">
        <v>50</v>
      </c>
      <c r="S17" s="23">
        <v>2360</v>
      </c>
      <c r="T17" s="37"/>
    </row>
    <row r="18" ht="42.75" spans="1:20">
      <c r="A18" s="6">
        <v>13</v>
      </c>
      <c r="B18" s="9" t="s">
        <v>53</v>
      </c>
      <c r="C18" s="10" t="s">
        <v>54</v>
      </c>
      <c r="D18" s="10" t="s">
        <v>43</v>
      </c>
      <c r="E18" s="10" t="s">
        <v>49</v>
      </c>
      <c r="F18" s="16" t="s">
        <v>26</v>
      </c>
      <c r="G18" s="20">
        <v>2700</v>
      </c>
      <c r="H18" s="21"/>
      <c r="I18" s="21"/>
      <c r="J18" s="23"/>
      <c r="K18" s="23"/>
      <c r="L18" s="23"/>
      <c r="M18" s="23"/>
      <c r="N18" s="23">
        <f t="shared" si="0"/>
        <v>5400</v>
      </c>
      <c r="O18" s="25"/>
      <c r="P18" s="23">
        <v>4720</v>
      </c>
      <c r="Q18" s="33">
        <v>0.5</v>
      </c>
      <c r="R18" s="30" t="s">
        <v>50</v>
      </c>
      <c r="S18" s="23">
        <v>2360</v>
      </c>
      <c r="T18" s="37"/>
    </row>
    <row r="19" ht="42.75" spans="1:20">
      <c r="A19" s="6">
        <v>14</v>
      </c>
      <c r="B19" s="9" t="s">
        <v>55</v>
      </c>
      <c r="C19" s="10" t="s">
        <v>56</v>
      </c>
      <c r="D19" s="10" t="s">
        <v>43</v>
      </c>
      <c r="E19" s="10" t="s">
        <v>49</v>
      </c>
      <c r="F19" s="16" t="s">
        <v>26</v>
      </c>
      <c r="G19" s="20">
        <v>2700</v>
      </c>
      <c r="H19" s="21"/>
      <c r="I19" s="21"/>
      <c r="J19" s="23"/>
      <c r="K19" s="23"/>
      <c r="L19" s="23"/>
      <c r="M19" s="23"/>
      <c r="N19" s="23">
        <f t="shared" si="0"/>
        <v>5400</v>
      </c>
      <c r="O19" s="25"/>
      <c r="P19" s="23">
        <v>4720</v>
      </c>
      <c r="Q19" s="33">
        <v>0.5</v>
      </c>
      <c r="R19" s="30" t="s">
        <v>50</v>
      </c>
      <c r="S19" s="23">
        <v>2360</v>
      </c>
      <c r="T19" s="37"/>
    </row>
    <row r="20" ht="42.75" spans="1:20">
      <c r="A20" s="6">
        <v>15</v>
      </c>
      <c r="B20" s="9" t="s">
        <v>57</v>
      </c>
      <c r="C20" s="10" t="s">
        <v>58</v>
      </c>
      <c r="D20" s="10" t="s">
        <v>43</v>
      </c>
      <c r="E20" s="10" t="s">
        <v>49</v>
      </c>
      <c r="F20" s="16" t="s">
        <v>26</v>
      </c>
      <c r="G20" s="20">
        <v>2700</v>
      </c>
      <c r="H20" s="21"/>
      <c r="I20" s="21"/>
      <c r="J20" s="23"/>
      <c r="K20" s="23"/>
      <c r="L20" s="23"/>
      <c r="M20" s="23"/>
      <c r="N20" s="23">
        <f t="shared" si="0"/>
        <v>5400</v>
      </c>
      <c r="O20" s="25"/>
      <c r="P20" s="23">
        <v>4720</v>
      </c>
      <c r="Q20" s="33">
        <v>0.5</v>
      </c>
      <c r="R20" s="30" t="s">
        <v>50</v>
      </c>
      <c r="S20" s="23">
        <v>2360</v>
      </c>
      <c r="T20" s="37"/>
    </row>
    <row r="21" spans="1:20">
      <c r="A21" s="11"/>
      <c r="B21" s="12"/>
      <c r="C21" s="13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38">
        <f>SUM(S6:S20)</f>
        <v>55439</v>
      </c>
      <c r="T21" s="11"/>
    </row>
  </sheetData>
  <mergeCells count="11">
    <mergeCell ref="A2:T2"/>
    <mergeCell ref="H4:S4"/>
    <mergeCell ref="B21:R21"/>
    <mergeCell ref="A4:A5"/>
    <mergeCell ref="B4:B5"/>
    <mergeCell ref="C4:C5"/>
    <mergeCell ref="D4:D5"/>
    <mergeCell ref="E4:E5"/>
    <mergeCell ref="F4:F5"/>
    <mergeCell ref="G4:G5"/>
    <mergeCell ref="T4:T5"/>
  </mergeCells>
  <pageMargins left="0.393055555555556" right="0.156944444444444" top="0.751388888888889" bottom="0.236111111111111" header="0.314583333333333" footer="0.298611111111111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dbx</cp:lastModifiedBy>
  <dcterms:created xsi:type="dcterms:W3CDTF">2021-02-07T09:10:00Z</dcterms:created>
  <dcterms:modified xsi:type="dcterms:W3CDTF">2024-06-13T09:19:01Z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