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225"/>
  </bookViews>
  <sheets>
    <sheet name="表格" sheetId="2" r:id="rId1"/>
  </sheets>
  <externalReferences>
    <externalReference r:id="rId2"/>
  </externalReferences>
  <definedNames>
    <definedName name="_xlnm._FilterDatabase" localSheetId="0" hidden="1">表格!$A$4:$GN$10</definedName>
    <definedName name="_xlnm.Print_Titles" localSheetId="0">表格!$3:$3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<sst xmlns="http://schemas.openxmlformats.org/spreadsheetml/2006/main" count="56" uniqueCount="35">
  <si>
    <t>附件1</t>
  </si>
  <si>
    <t>2023年度促进制造业高质量发展-产业联动发展奖励</t>
  </si>
  <si>
    <t>序号</t>
  </si>
  <si>
    <t>申请编号</t>
  </si>
  <si>
    <t>单位</t>
  </si>
  <si>
    <t>统一社会信用代码</t>
  </si>
  <si>
    <t>审核结果</t>
  </si>
  <si>
    <t>奖励金额
（万元）</t>
  </si>
  <si>
    <t>备注</t>
  </si>
  <si>
    <t>合  计</t>
  </si>
  <si>
    <t>ns7837792242408300041805</t>
  </si>
  <si>
    <t>符合条件</t>
  </si>
  <si>
    <t>ns7837792242408300041787</t>
  </si>
  <si>
    <t>ns7837792242408300041746</t>
  </si>
  <si>
    <t>ns7837792242408300041711</t>
  </si>
  <si>
    <t>ns7837792242408300041702</t>
  </si>
  <si>
    <t>广州美的华凌冰箱有限公司</t>
  </si>
  <si>
    <t>91440101556658991A</t>
  </si>
  <si>
    <t>ns7837792242408300041667</t>
  </si>
  <si>
    <t>ns7837792242408300041652</t>
  </si>
  <si>
    <t>ns7837792242408290041553</t>
  </si>
  <si>
    <t>ns7837792242408290041529</t>
  </si>
  <si>
    <t>ns7837792242408290041429</t>
  </si>
  <si>
    <t>ns7837792242408280041180</t>
  </si>
  <si>
    <t>ns7837792242408280041144</t>
  </si>
  <si>
    <t>ns7837792242408280041048</t>
  </si>
  <si>
    <t>ns7837792242408280041045</t>
  </si>
  <si>
    <t>ns7837792242408270040907</t>
  </si>
  <si>
    <t>ns7837792242408270040899</t>
  </si>
  <si>
    <t>ns7837792242408230040583</t>
  </si>
  <si>
    <t>ns7837792242408230040502</t>
  </si>
  <si>
    <t>ns7837792242408220040377</t>
  </si>
  <si>
    <t>ns7837792242408130039449</t>
  </si>
  <si>
    <t>ns7837792242408130039441</t>
  </si>
  <si>
    <t>ns7837792242408090039071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</si>
</sst>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 numFmtId="178" formatCode="0.00_ "/>
  </numFmts>
  <fonts count="29">
    <font>
      <sz val="11"/>
      <color theme="1"/>
      <name val="宋体"/>
      <charset val="134"/>
      <scheme val="minor"/>
    </font>
    <font>
      <sz val="12"/>
      <color theme="1"/>
      <name val="宋体"/>
      <charset val="134"/>
    </font>
    <font>
      <b/>
      <sz val="12"/>
      <color theme="1"/>
      <name val="宋体"/>
      <charset val="134"/>
    </font>
    <font>
      <sz val="28"/>
      <color theme="1"/>
      <name val="方正小标宋简体"/>
      <charset val="134"/>
    </font>
    <font>
      <strike/>
      <sz val="12"/>
      <color theme="1"/>
      <name val="宋体"/>
      <charset val="134"/>
    </font>
    <font>
      <sz val="14"/>
      <color rgb="FF000000"/>
      <name val="宋体"/>
      <charset val="0"/>
    </font>
    <font>
      <sz val="12"/>
      <color rgb="FF000000"/>
      <name val="宋体"/>
      <charset val="134"/>
    </font>
    <font>
      <sz val="12"/>
      <name val="宋体"/>
      <charset val="134"/>
    </font>
    <font>
      <sz val="10"/>
      <color indexed="8"/>
      <name val="Verdana"/>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9" fontId="0" fillId="0" borderId="0" applyFont="0" applyFill="0" applyBorder="0" applyAlignment="0" applyProtection="0">
      <alignment vertical="center"/>
    </xf>
    <xf numFmtId="0" fontId="28" fillId="0" borderId="0">
      <protection locked="0"/>
    </xf>
    <xf numFmtId="0" fontId="0" fillId="0" borderId="0">
      <alignment vertical="center"/>
    </xf>
  </cellStyleXfs>
  <cellXfs count="17">
    <xf numFmtId="0" fontId="0" fillId="0" borderId="0" xfId="0">
      <alignment vertical="center"/>
    </xf>
    <xf numFmtId="0" fontId="1" fillId="0" borderId="0" xfId="51" applyFont="1" applyFill="1" applyAlignment="1">
      <alignment horizontal="center" vertical="center" wrapText="1"/>
    </xf>
    <xf numFmtId="0" fontId="1" fillId="0" borderId="0" xfId="51" applyFont="1" applyFill="1" applyBorder="1" applyAlignment="1">
      <alignment vertical="center"/>
    </xf>
    <xf numFmtId="0" fontId="1" fillId="0" borderId="0" xfId="51" applyFont="1" applyFill="1" applyBorder="1" applyAlignment="1">
      <alignment vertical="center" wrapText="1"/>
    </xf>
    <xf numFmtId="0" fontId="1" fillId="0" borderId="0" xfId="51" applyFont="1" applyFill="1" applyBorder="1" applyAlignment="1">
      <alignment horizontal="center" vertical="center"/>
    </xf>
    <xf numFmtId="176" fontId="1" fillId="0" borderId="0" xfId="51" applyNumberFormat="1" applyFont="1" applyFill="1" applyBorder="1" applyAlignment="1">
      <alignment horizontal="center" vertical="center"/>
    </xf>
    <xf numFmtId="0" fontId="2" fillId="0" borderId="0" xfId="51" applyFont="1" applyFill="1" applyBorder="1" applyAlignment="1">
      <alignment vertical="center"/>
    </xf>
    <xf numFmtId="0" fontId="3" fillId="0" borderId="0" xfId="50" applyFont="1" applyFill="1" applyAlignment="1" applyProtection="1">
      <alignment horizontal="center" vertical="center" wrapText="1"/>
    </xf>
    <xf numFmtId="0" fontId="2" fillId="0" borderId="1" xfId="51" applyFont="1" applyFill="1" applyBorder="1" applyAlignment="1">
      <alignment horizontal="center" vertical="center" wrapText="1"/>
    </xf>
    <xf numFmtId="177" fontId="2" fillId="0" borderId="1" xfId="51" applyNumberFormat="1" applyFont="1" applyFill="1" applyBorder="1" applyAlignment="1">
      <alignment horizontal="center" vertical="center" wrapText="1"/>
    </xf>
    <xf numFmtId="0" fontId="4" fillId="0" borderId="1" xfId="51" applyFont="1" applyFill="1" applyBorder="1" applyAlignment="1">
      <alignment vertical="center"/>
    </xf>
    <xf numFmtId="0" fontId="1" fillId="0" borderId="1" xfId="5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shrinkToFit="1"/>
    </xf>
    <xf numFmtId="178" fontId="7"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xf>
    <xf numFmtId="0" fontId="1" fillId="0" borderId="1" xfId="51" applyFont="1" applyFill="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2 7" xfId="50"/>
    <cellStyle name="常规 14 5" xfId="51"/>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20135;&#19994;&#32852;&#21160;\&#23616;&#21153;&#20250;\&#38468;&#20214;1&#65306;&#20419;&#36827;&#21046;&#36896;&#19994;&#39640;&#36136;&#37327;&#21457;&#23637;-&#20135;&#19994;&#32852;&#21160;&#21457;&#23637;&#22870;&#21169;&#23457;&#2668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第二批"/>
      <sheetName val="Sheet1"/>
    </sheetNames>
    <sheetDataSet>
      <sheetData sheetId="0">
        <row r="3">
          <cell r="B3" t="str">
            <v>申请编号</v>
          </cell>
          <cell r="C3" t="str">
            <v>单位</v>
          </cell>
          <cell r="D3" t="str">
            <v>统一社会信用代码</v>
          </cell>
          <cell r="E3" t="str">
            <v>申报单位基本情况（买方企业）</v>
          </cell>
        </row>
        <row r="3">
          <cell r="H3" t="str">
            <v>卖方企业基本情况</v>
          </cell>
        </row>
        <row r="3">
          <cell r="M3" t="str">
            <v>买卖双方是否是关联性企业</v>
          </cell>
          <cell r="N3" t="str">
            <v>企业上报金额（万元）</v>
          </cell>
        </row>
        <row r="3">
          <cell r="P3" t="str">
            <v>核减情况</v>
          </cell>
        </row>
        <row r="3">
          <cell r="S3" t="str">
            <v>审核有效的金额（万元）</v>
          </cell>
        </row>
        <row r="3">
          <cell r="U3" t="str">
            <v>备注</v>
          </cell>
          <cell r="V3" t="str">
            <v>是否有一企一策协议</v>
          </cell>
          <cell r="W3" t="str">
            <v>是否享受我区同一类扶持政策</v>
          </cell>
          <cell r="X3" t="str">
            <v>审核意见</v>
          </cell>
          <cell r="Y3" t="str">
            <v>奖励标准</v>
          </cell>
          <cell r="Z3" t="str">
            <v>核发奖
励额
（万元）</v>
          </cell>
        </row>
        <row r="4">
          <cell r="E4" t="str">
            <v>是否为是工业企业</v>
          </cell>
          <cell r="F4" t="str">
            <v>注册地是否在南沙</v>
          </cell>
          <cell r="G4" t="str">
            <v>统计关系是否在南沙</v>
          </cell>
          <cell r="H4" t="str">
            <v>卖方企业名称</v>
          </cell>
          <cell r="I4" t="str">
            <v>统一社会信用代码</v>
          </cell>
          <cell r="J4" t="str">
            <v>行业类别：是否制造业</v>
          </cell>
          <cell r="K4" t="str">
            <v>注册地是否在南沙</v>
          </cell>
          <cell r="L4" t="str">
            <v>统计关系是否在南沙</v>
          </cell>
        </row>
        <row r="4">
          <cell r="N4" t="str">
            <v>不含税</v>
          </cell>
          <cell r="O4" t="str">
            <v>含税</v>
          </cell>
          <cell r="P4" t="str">
            <v>核减金额不含税(万元）</v>
          </cell>
          <cell r="Q4" t="str">
            <v>核减金额含税(万元）</v>
          </cell>
          <cell r="R4" t="str">
            <v>核减原因</v>
          </cell>
          <cell r="S4" t="str">
            <v>不含税</v>
          </cell>
          <cell r="T4" t="str">
            <v>含税</v>
          </cell>
        </row>
        <row r="5">
          <cell r="B5" t="str">
            <v>ns7837792242408300041805</v>
          </cell>
          <cell r="C5" t="str">
            <v>广州黄船海洋工程有限公司</v>
          </cell>
          <cell r="D5" t="str">
            <v>91440115685212910Y</v>
          </cell>
          <cell r="E5" t="str">
            <v>是</v>
          </cell>
          <cell r="F5" t="str">
            <v>是</v>
          </cell>
          <cell r="G5" t="str">
            <v>是</v>
          </cell>
          <cell r="H5" t="str">
            <v>广州市中盈钢结构有限公司</v>
          </cell>
          <cell r="I5" t="str">
            <v>91440115565960404Q</v>
          </cell>
          <cell r="J5" t="str">
            <v>制造业</v>
          </cell>
          <cell r="K5" t="str">
            <v>是</v>
          </cell>
          <cell r="L5" t="str">
            <v>是</v>
          </cell>
          <cell r="M5" t="str">
            <v>否</v>
          </cell>
          <cell r="N5">
            <v>149.89</v>
          </cell>
          <cell r="O5">
            <v>182.95</v>
          </cell>
        </row>
        <row r="5">
          <cell r="S5">
            <v>6210.55</v>
          </cell>
          <cell r="T5">
            <v>6938.63</v>
          </cell>
        </row>
        <row r="5">
          <cell r="W5" t="str">
            <v>人社局：一次性扩岗补贴3000元</v>
          </cell>
          <cell r="X5" t="str">
            <v>符合条件，建议予以奖励。</v>
          </cell>
          <cell r="Y5" t="str">
            <v>首次申报，按照产品累计金额（不含税）的2%核算奖励，给予最高200万元奖励。</v>
          </cell>
          <cell r="Z5">
            <v>124</v>
          </cell>
        </row>
        <row r="6">
          <cell r="C6" t="str">
            <v>广州黄船海洋工程有限公司</v>
          </cell>
          <cell r="D6" t="str">
            <v>91440115685212910Y</v>
          </cell>
        </row>
        <row r="6">
          <cell r="H6" t="str">
            <v>广州广运达船舶配件有限公司</v>
          </cell>
          <cell r="I6" t="str">
            <v>91440101MA5CXKNWX1</v>
          </cell>
          <cell r="J6" t="str">
            <v>批发和零售业</v>
          </cell>
          <cell r="K6" t="str">
            <v>是</v>
          </cell>
          <cell r="L6" t="str">
            <v>是</v>
          </cell>
          <cell r="M6" t="str">
            <v>否</v>
          </cell>
          <cell r="N6">
            <v>110.9</v>
          </cell>
          <cell r="O6">
            <v>125.31</v>
          </cell>
          <cell r="P6">
            <v>110.9</v>
          </cell>
          <cell r="Q6">
            <v>125.31</v>
          </cell>
          <cell r="R6" t="str">
            <v>卖方企业行业类别为批发和零售业，非制造业</v>
          </cell>
        </row>
        <row r="7">
          <cell r="C7" t="str">
            <v>广州黄船海洋工程有限公司</v>
          </cell>
          <cell r="D7" t="str">
            <v>91440115685212910Y</v>
          </cell>
        </row>
        <row r="7">
          <cell r="H7" t="str">
            <v>广州金介福金属制品有限公司</v>
          </cell>
          <cell r="I7" t="str">
            <v>914401013044359193</v>
          </cell>
          <cell r="J7" t="str">
            <v>制造业</v>
          </cell>
          <cell r="K7" t="str">
            <v>是</v>
          </cell>
          <cell r="L7" t="str">
            <v>是</v>
          </cell>
          <cell r="M7" t="str">
            <v>否</v>
          </cell>
          <cell r="N7">
            <v>2044.26</v>
          </cell>
          <cell r="O7">
            <v>2307.58</v>
          </cell>
        </row>
        <row r="8">
          <cell r="C8" t="str">
            <v>广州黄船海洋工程有限公司</v>
          </cell>
          <cell r="D8" t="str">
            <v>91440115685212910Y</v>
          </cell>
        </row>
        <row r="8">
          <cell r="H8" t="str">
            <v>广州市福兴船舶修理有限公司</v>
          </cell>
          <cell r="I8" t="str">
            <v>914401015659692814</v>
          </cell>
          <cell r="J8" t="str">
            <v>制造业</v>
          </cell>
          <cell r="K8" t="str">
            <v>是</v>
          </cell>
          <cell r="L8" t="str">
            <v>是</v>
          </cell>
          <cell r="M8" t="str">
            <v>否</v>
          </cell>
          <cell r="N8">
            <v>1366.69</v>
          </cell>
          <cell r="O8">
            <v>1456.18</v>
          </cell>
        </row>
        <row r="9">
          <cell r="C9" t="str">
            <v>广州黄船海洋工程有限公司</v>
          </cell>
          <cell r="D9" t="str">
            <v>91440115685212910Y</v>
          </cell>
        </row>
        <row r="9">
          <cell r="H9" t="str">
            <v>广州联明船舶技术有限公司</v>
          </cell>
          <cell r="I9" t="str">
            <v>91440115567943464H</v>
          </cell>
          <cell r="J9" t="str">
            <v>制造业</v>
          </cell>
          <cell r="K9" t="str">
            <v>是</v>
          </cell>
          <cell r="L9" t="str">
            <v>是</v>
          </cell>
          <cell r="M9" t="str">
            <v>否</v>
          </cell>
          <cell r="N9">
            <v>1485.1</v>
          </cell>
          <cell r="O9">
            <v>1678.16</v>
          </cell>
        </row>
        <row r="10">
          <cell r="C10" t="str">
            <v>广州黄船海洋工程有限公司</v>
          </cell>
          <cell r="D10" t="str">
            <v>91440115685212910Y</v>
          </cell>
        </row>
        <row r="10">
          <cell r="H10" t="str">
            <v>广州市船人船舶科技有限公司</v>
          </cell>
          <cell r="I10" t="str">
            <v>91440105696939330U</v>
          </cell>
          <cell r="J10" t="str">
            <v>制造业</v>
          </cell>
          <cell r="K10" t="str">
            <v>是</v>
          </cell>
          <cell r="L10" t="str">
            <v>是</v>
          </cell>
          <cell r="M10" t="str">
            <v>否</v>
          </cell>
          <cell r="N10">
            <v>85.18</v>
          </cell>
          <cell r="O10">
            <v>94</v>
          </cell>
        </row>
        <row r="11">
          <cell r="C11" t="str">
            <v>广州黄船海洋工程有限公司</v>
          </cell>
          <cell r="D11" t="str">
            <v>91440115685212910Y</v>
          </cell>
        </row>
        <row r="11">
          <cell r="H11" t="str">
            <v>广州振群船舶机械制造有限公司</v>
          </cell>
          <cell r="I11" t="str">
            <v>91440115068162866F</v>
          </cell>
          <cell r="J11" t="str">
            <v>制造业</v>
          </cell>
          <cell r="K11" t="str">
            <v>否，2023年8月17日迁出南沙至番禺</v>
          </cell>
          <cell r="L11" t="str">
            <v>是</v>
          </cell>
          <cell r="M11" t="str">
            <v>否</v>
          </cell>
          <cell r="N11">
            <v>995.76</v>
          </cell>
          <cell r="O11">
            <v>1124.31</v>
          </cell>
          <cell r="P11">
            <v>995.76</v>
          </cell>
          <cell r="Q11">
            <v>1124.31</v>
          </cell>
          <cell r="R11" t="str">
            <v>卖方企业2023年8月17日迁出南沙至番禺。</v>
          </cell>
        </row>
        <row r="12">
          <cell r="C12" t="str">
            <v>广州黄船海洋工程有限公司</v>
          </cell>
          <cell r="D12" t="str">
            <v>91440115685212910Y</v>
          </cell>
        </row>
        <row r="12">
          <cell r="H12" t="str">
            <v>广州市瀚展船配实业有限公司</v>
          </cell>
          <cell r="I12" t="str">
            <v>91440115MA59BJP807</v>
          </cell>
          <cell r="J12" t="str">
            <v>制造业</v>
          </cell>
          <cell r="K12" t="str">
            <v>是</v>
          </cell>
          <cell r="L12" t="str">
            <v>是</v>
          </cell>
          <cell r="M12" t="str">
            <v>否</v>
          </cell>
          <cell r="N12">
            <v>970.76</v>
          </cell>
          <cell r="O12">
            <v>1096.96</v>
          </cell>
        </row>
        <row r="13">
          <cell r="C13" t="str">
            <v>广州黄船海洋工程有限公司</v>
          </cell>
          <cell r="D13" t="str">
            <v>91440115685212910Y</v>
          </cell>
        </row>
        <row r="13">
          <cell r="H13" t="str">
            <v>广州华越海洋装备科技有限公司</v>
          </cell>
          <cell r="I13" t="str">
            <v>91440101MA5APW9U1W</v>
          </cell>
          <cell r="J13" t="str">
            <v>制造业</v>
          </cell>
          <cell r="K13" t="str">
            <v>是</v>
          </cell>
          <cell r="L13" t="str">
            <v>是</v>
          </cell>
          <cell r="M13" t="str">
            <v>否</v>
          </cell>
          <cell r="N13">
            <v>108.67</v>
          </cell>
          <cell r="O13">
            <v>122.8</v>
          </cell>
        </row>
        <row r="14">
          <cell r="B14" t="str">
            <v>ns7837792242408300041787</v>
          </cell>
          <cell r="C14" t="str">
            <v>广汽丰田发动机有限公司</v>
          </cell>
          <cell r="D14" t="str">
            <v>91440101717850686P</v>
          </cell>
          <cell r="E14" t="str">
            <v>是</v>
          </cell>
          <cell r="F14" t="str">
            <v>是</v>
          </cell>
          <cell r="G14" t="str">
            <v>是</v>
          </cell>
          <cell r="H14" t="str">
            <v>广州马鲁雅斯管路系统有限公司</v>
          </cell>
          <cell r="I14" t="str">
            <v>91440115767697499N</v>
          </cell>
          <cell r="J14" t="str">
            <v>制造业</v>
          </cell>
          <cell r="K14" t="str">
            <v>是</v>
          </cell>
          <cell r="L14" t="str">
            <v>是</v>
          </cell>
          <cell r="M14" t="str">
            <v>否</v>
          </cell>
          <cell r="N14">
            <v>14200.91079</v>
          </cell>
          <cell r="O14">
            <v>16047.02919</v>
          </cell>
        </row>
        <row r="14">
          <cell r="S14">
            <v>22404.917943</v>
          </cell>
          <cell r="T14">
            <v>25317.557273</v>
          </cell>
        </row>
        <row r="14">
          <cell r="V14" t="str">
            <v>投促局：甲方将为该项目提供以下政策支持:
4.1.为鼓励、支持该项目落户南沙，并尽快建成投产最终形成生产力，甲方同意在该项目动工后3个月内给予奖励金0.5亿元，在该项目投产后1个月内给予包括固定资产投资奖励金1亿元，在该项目累计产出20万台后1个月内给予奖励金 0.5亿元。
4.2.为鼓励乙方持续为地方经济发展做出新贡献，甲方同意在2021-2026年期间给予该项目区级地方经济贡献前三年100%、后三年50%的奖励。
4.3.为促进乙方引进、留住高技术人才和骨千人才，甲方按照区内产业政策体系骨干和高管人才贡献奖励办法，在政策有效期内对于符合条件的企业员工，同意给予骨干人才奖励;对于年薪20万元以上的技术研发人员，经审核后，按照同样待遇标准予以奖励。同时，对新引进落户工作的全日制本科及以上学历、学士及以上学位人才发放住房补贴，其中本科生2万元，硕士研究生4万元，博士研究生6万元，并提供高端人才专属服务，将符合人才公寓申请条件的企业员工纳入住房保障范围。
4.4.甲方同意通过加大教育资源的投入以及适当倾斜资源的方式，负责为高端人才卡持卡人子女入学优先安排区属公办义务教育阶段学校、幼儿园优质学位。
4.5.甲方同意协助乙方对符合相关条件的员工，优先办理人才绿卡和总量控制类人才引进解决入户广州的问题。4.6.甲方同意协调三甲医院医疗服务资源进驻乙方医务室，在公司生产期间和长假期间(含法定节假日，通常有较多人员加班和施工)为企业员工提供基本医疗和紧急救护服务，满足乙方的医疗服务需求。</v>
          </cell>
          <cell r="W14" t="str">
            <v>人社局：一次性扩岗补贴2000元</v>
          </cell>
          <cell r="X14" t="str">
            <v>符合条件，建议予以奖励。</v>
          </cell>
          <cell r="Y14" t="str">
            <v>首次申报，按照产品累计金额（不含税）的2%核算奖励，给予最高200万元奖励。</v>
          </cell>
          <cell r="Z14">
            <v>200</v>
          </cell>
        </row>
        <row r="15">
          <cell r="B15" t="str">
            <v>ns7837792242408300041787</v>
          </cell>
        </row>
        <row r="15">
          <cell r="E15" t="str">
            <v>工业</v>
          </cell>
          <cell r="F15" t="str">
            <v>是</v>
          </cell>
          <cell r="G15" t="str">
            <v>是</v>
          </cell>
          <cell r="H15" t="str">
            <v>广州双叶汽车部件有限公司</v>
          </cell>
          <cell r="I15" t="str">
            <v>914401017661313622</v>
          </cell>
          <cell r="J15" t="str">
            <v>制造业</v>
          </cell>
          <cell r="K15" t="str">
            <v>是</v>
          </cell>
          <cell r="L15" t="str">
            <v>是</v>
          </cell>
          <cell r="M15" t="str">
            <v>否</v>
          </cell>
          <cell r="N15">
            <v>8204.007153</v>
          </cell>
          <cell r="O15">
            <v>9270.528083</v>
          </cell>
        </row>
        <row r="16">
          <cell r="B16" t="str">
            <v>ns7837792242408300041746</v>
          </cell>
          <cell r="C16" t="str">
            <v>广汽丰田汽车有限公司</v>
          </cell>
          <cell r="D16" t="str">
            <v>91440101717852200L</v>
          </cell>
          <cell r="E16" t="str">
            <v>是</v>
          </cell>
          <cell r="F16" t="str">
            <v>是</v>
          </cell>
          <cell r="G16" t="str">
            <v>是</v>
          </cell>
          <cell r="H16" t="str">
            <v>广州双叶汽车部件有限公司</v>
          </cell>
          <cell r="I16" t="str">
            <v>914401017661313622</v>
          </cell>
          <cell r="J16" t="str">
            <v>制造业</v>
          </cell>
          <cell r="K16" t="str">
            <v>是</v>
          </cell>
          <cell r="L16" t="str">
            <v>是</v>
          </cell>
          <cell r="M16" t="str">
            <v>否</v>
          </cell>
          <cell r="N16">
            <v>28427.554752</v>
          </cell>
          <cell r="O16">
            <v>32123.136866</v>
          </cell>
        </row>
        <row r="16">
          <cell r="S16">
            <v>28427.554752</v>
          </cell>
          <cell r="T16">
            <v>32123.136866</v>
          </cell>
        </row>
        <row r="16">
          <cell r="V16" t="str">
            <v>投促局：第四产线：4.1.为鼓励、支持第四生产线落户南沙，并尽快建成投产，最终形成生产力，南沙开发区同意在广汽丰田第四生产线动工后3个月内给予奖励金3亿元，在项目主体钢构安装完成之日起1个月内给予奖励金约8000万元，在项目投产后1个月内给予奖励金2亿元，在项目达产(达产10万辆)1个月内给予奖励金3亿元。
4.2.为做大新能源汽车产业规模，鼓励、支持第四生产线增产扩能、引进新车型，南沙开发区每年根据第四生产线的整车产量对广汽丰田给予增产扩能奖励金，奖励标准为600元/辆，奖励期限为自投产当年起，共计5年。
4.3.为鼓励、支持第四生产线强化研发创新能力建设，加强新技术、新车型的研发，南沙开发区同意对前三个新导入的新能源车平台按实际研发投入的50%给予奖励，奖励金总额不超过每个平台 1.5 亿元，3 个平台合计 4.5 亿元。
合作协议第四条 4.4.款原述“南沙开发区同意在2021-2026年期间给予广汽丰田(含销售子公司)我区经济贡献前三年100%，后三年50%的奖励”，经双方协商，“每年度我区经济贡献”的具体计算公式为第四生产线汽车生产台数除以所有生产线当年汽车生产台数乘以乙方当年区级经济贡献。
上述所提及的“第四生产线汽车生产台数”、“所有生产线当年汽车生产台数”以第三方机构出具的年度审查报告为准。
合作协议第四条4.5.款原述“甲方同意在该项目自投产当年起六年期间给予乙方(含销售子公司)区级地方经济贡献前三年 100%,后三年50%的奖励”，经双方协商，乙方“区级地方经济贡献”的具体计算公式为第五生产线当年汽车生产台数除以所有生产线当年汽车生产台数乘以乙方当年区级经济贡献。
上述所提及的“第五生产线汽车生产台数”、“所有生产线当年汽车生产台数”以第三方机构出具的年度审查报告为准。
第五产线：4.1.为鼓励、支持该项目落户南沙，并尽快建成投产最终形成生产力，甲方同意在该项目动工后3个月内给予奖励金2亿元(动工奖)，在该项目主体钢构安装完成之日起1个月内给予奖励金约1亿元(软基处理费)，在该项目投产后1个月内给予奖励金2亿元(投产奖)，在该项目达产(达产10万辆)1个月内给予奖励金2亿元(达产奖)
4.2.该项目每期用地交付并动工后，甲方同意根据乙方相应实际入统的固定资产投入给予一定额度奖励，累计总额不超过 20亿元。
4.3.为做大新能源汽车产业规模，鼓励、支持该项目增产扩能、引进新车型，甲方每年根据该项目的整车产量对乙方给予增产扩能奖励金，奖励标准为600元/辆，奖励期限为自投产当年起，共计5年。
4.4.为鼓励、支持该项目强化研发创新能力建设，加强新技术、新车型的研发，甲方同意对该项目自投产当年起十年内的三个新导入新能源汽车平台按国家统计认定的实际研发投入的50%给予奖励，每个平台的奖励金不超过1.5亿元，3个平台合计不超过 4.5亿元
4.5.为鼓励乙方持续为地方经济发展做出新贡献，甲方同意在该项目自投产当年起六年期间给予乙方(含销售子公司)区级地方经济贡献前三年100%，后三年50%的奖励。具体实施方案由广州南沙经济技术开发区商务局与乙方另行协商确定。</v>
          </cell>
          <cell r="W16" t="str">
            <v>商务局：根据《关于印发广州南沙开发区促进外商投资企业发展扶持办法的通知》（穗南开管办规〔2022〕4号）和《2024年广州南沙开发区促进外商投资企业发展扶持办法政策兑现申报指南》，对2023年符合条件的企业进行兑现。该企业申报存续企业增资奖501.59万元，已于9月13日-20日挂网公示满5个工作日无异议，拟提请局务会审议拨付。
人社局：一次性扩岗补贴20500元
科技局：曾获得2018年度高新技术企业新认定奖励30万元,2021年创新平台奖励200万元
投促局：4.2.为做大新能源汽车产业规模，鼓励、支持第四生产线增产扩能、引进新车型，南沙开发区每年根据第四生产线的整车产量对广汽丰田给予增产扩能奖励金，奖励标准为600元/辆，奖励期限为自投产当年起，共计5年。
南沙开发区同意在2021-2026年期间给予广汽丰田(含销售子公司)我区经济贡献前三年100%，后三年50%的奖励”，经双方协商，“每年度我区经济贡献”的具体计算公式为第四生产线汽车生产台数除以所有生产线当年汽车生产台数乘以乙方当年区级经济贡献。
4.4.为鼓励、支持该项目强化研发创新能力建设，加强新技术、新车型的研发，甲方同意对该项目自投产当年起十年内的三个新导入新能源汽车平台按国家统计认定的实际研发投入的50%给予奖励，每个平台的奖励金不超过1.5亿元，3个平台合计不超过 4.5亿元</v>
          </cell>
          <cell r="X16" t="str">
            <v>符合条件，建议予以奖励。</v>
          </cell>
          <cell r="Y16" t="str">
            <v>首次申报，按照产品累计金额（不含税）的2%核算奖励，给予最高200万元奖励。</v>
          </cell>
          <cell r="Z16">
            <v>200</v>
          </cell>
        </row>
        <row r="17">
          <cell r="B17" t="str">
            <v>ns7837792242408300041711</v>
          </cell>
          <cell r="C17" t="str">
            <v>广州丰铁汽车部件有限公司</v>
          </cell>
          <cell r="D17" t="str">
            <v>91440101764027350F</v>
          </cell>
          <cell r="E17" t="str">
            <v>是</v>
          </cell>
          <cell r="F17" t="str">
            <v>是</v>
          </cell>
          <cell r="G17" t="str">
            <v>是</v>
          </cell>
          <cell r="H17" t="str">
            <v>广汽丰通钢业有限公司</v>
          </cell>
          <cell r="I17" t="str">
            <v>91440115767698563X</v>
          </cell>
          <cell r="J17" t="str">
            <v>制造业</v>
          </cell>
          <cell r="K17" t="str">
            <v>是</v>
          </cell>
          <cell r="L17" t="str">
            <v>是</v>
          </cell>
          <cell r="M17" t="str">
            <v>否</v>
          </cell>
          <cell r="N17">
            <v>40683.036527</v>
          </cell>
          <cell r="O17">
            <v>45971.831276</v>
          </cell>
        </row>
        <row r="17">
          <cell r="S17">
            <v>40683.036527</v>
          </cell>
          <cell r="T17">
            <v>45971.831276</v>
          </cell>
        </row>
        <row r="17">
          <cell r="W17" t="str">
            <v>人社局：一次性扩岗补贴3000元</v>
          </cell>
          <cell r="X17" t="str">
            <v>符合条件，建议予以奖励。</v>
          </cell>
          <cell r="Y17" t="str">
            <v>首次申报，按照产品累计金额（不含税）的2%核算奖励，给予最高200万元奖励。</v>
          </cell>
          <cell r="Z17">
            <v>200</v>
          </cell>
        </row>
        <row r="18">
          <cell r="C18" t="str">
            <v>广州美的华凌冰箱有限公司</v>
          </cell>
          <cell r="D18" t="str">
            <v>91440101556658991A</v>
          </cell>
          <cell r="E18" t="str">
            <v>是</v>
          </cell>
          <cell r="F18" t="str">
            <v>是</v>
          </cell>
          <cell r="G18" t="str">
            <v>是</v>
          </cell>
          <cell r="H18" t="str">
            <v>广州志盈塑料制品有限公司</v>
          </cell>
          <cell r="I18" t="str">
            <v>91440101669955802G</v>
          </cell>
          <cell r="J18" t="str">
            <v>制造业</v>
          </cell>
          <cell r="K18" t="str">
            <v>是</v>
          </cell>
          <cell r="L18" t="str">
            <v>是</v>
          </cell>
          <cell r="M18" t="str">
            <v>否</v>
          </cell>
          <cell r="N18">
            <v>8000.09</v>
          </cell>
          <cell r="O18">
            <v>9040.1</v>
          </cell>
        </row>
        <row r="18">
          <cell r="S18">
            <v>11247.06</v>
          </cell>
          <cell r="T18">
            <v>12709.18</v>
          </cell>
        </row>
        <row r="18">
          <cell r="W18" t="str">
            <v>商务局：企业领取过《关于统筹疫情防控和经济社会发展进一步支持企业发展若干措施的通知》（穗南开管规〔2021〕1号）2022年外贸重箱补贴154万元。
人社局：招用工社保补贴和岗位补贴 264198.2元、吸纳脱贫人口就业补贴 25,000.00元、一次性扩岗补贴37500元
科技局：曾获得2016年度南沙区专利补贴0.48万元2017年度南沙区专利补贴6.2万元,南沙区2017年度知识产权贯标资助15万元,南沙区2017年度专利技术产业化资助40万元南沙区2018年度创新平台奖励200万元,2019年高新技术企业新认定奖励30万元,2022年高新技术企业新认定奖励30万元</v>
          </cell>
          <cell r="X18" t="str">
            <v>符合条件，建议予以奖励。</v>
          </cell>
          <cell r="Y18" t="str">
            <v>首次申报，按照产品累计金额（不含税）的2%核算奖励，给予最高200万元奖励。</v>
          </cell>
          <cell r="Z18">
            <v>200</v>
          </cell>
        </row>
        <row r="19">
          <cell r="B19" t="str">
            <v>ns7837792242408300041702</v>
          </cell>
        </row>
        <row r="19">
          <cell r="F19" t="str">
            <v>是</v>
          </cell>
          <cell r="G19" t="str">
            <v>是</v>
          </cell>
          <cell r="H19" t="str">
            <v>广州市展能机电设备有限公司</v>
          </cell>
          <cell r="I19" t="str">
            <v>91440115578005377N</v>
          </cell>
          <cell r="J19" t="str">
            <v>制造业</v>
          </cell>
          <cell r="K19" t="str">
            <v>是</v>
          </cell>
          <cell r="L19" t="str">
            <v>是</v>
          </cell>
          <cell r="M19" t="str">
            <v>否</v>
          </cell>
          <cell r="N19">
            <v>3246.97</v>
          </cell>
          <cell r="O19">
            <v>3669.08</v>
          </cell>
        </row>
        <row r="20">
          <cell r="B20" t="str">
            <v>ns7837792242408300041667</v>
          </cell>
          <cell r="C20" t="str">
            <v>广东芬尼克兹节能设备有限公司</v>
          </cell>
          <cell r="D20" t="str">
            <v>914401157371936603</v>
          </cell>
          <cell r="E20" t="str">
            <v>是</v>
          </cell>
          <cell r="F20" t="str">
            <v>是</v>
          </cell>
          <cell r="G20" t="str">
            <v>是</v>
          </cell>
          <cell r="H20" t="str">
            <v>广州世霸龙保温材料有限公司</v>
          </cell>
          <cell r="I20" t="str">
            <v>91440101693560851W</v>
          </cell>
          <cell r="J20" t="str">
            <v>制造业</v>
          </cell>
          <cell r="K20" t="str">
            <v>是</v>
          </cell>
          <cell r="L20" t="str">
            <v>是</v>
          </cell>
          <cell r="M20" t="str">
            <v>否</v>
          </cell>
          <cell r="N20">
            <v>10.08</v>
          </cell>
          <cell r="O20">
            <v>31.13</v>
          </cell>
        </row>
        <row r="20">
          <cell r="S20">
            <v>1459.03</v>
          </cell>
          <cell r="T20">
            <v>1668.42</v>
          </cell>
        </row>
        <row r="20">
          <cell r="W20" t="str">
            <v>人社局：一次性扩岗补贴9500元
市监局：申报主导标准制修订项目，具体为：1.参与国家标准GB/T 25861-2023 《蒸气压缩循环水源高温热泵机组》修订；2.主导行业标准 NB/T 11237-2023《养殖用低环境温度空气源热泵热风机》制定；3.主导行业标准 NB/T 11238-2023《空气源热泵供暖系统运维管理规范》制定；4.主导行业标准 NB/T 11240-2023《空气源热泵干燥系统节能量和减排量计算方法》制定。
科技局：曾获得2016年度南沙区专利补贴6.4万元,2017年度南沙区专利补贴22.2万元2017年度发明专利申请大户奖励3万元,2017年创新平台奖励200万元,2016年项目配套210万元,南沙区2017年度高新技术企业新认定奖励30万元南沙区2017年度专利技术产业化资助30万元,2020年高新技术企业新认定奖励30万元,2021年企业研发费用补贴469.97万元</v>
          </cell>
          <cell r="X20" t="str">
            <v>符合条件，建议予以奖励。</v>
          </cell>
          <cell r="Y20" t="str">
            <v>首次申报，按照产品累计金额（不含税）的2%核算奖励，给予最高200万元奖励。</v>
          </cell>
          <cell r="Z20">
            <v>29</v>
          </cell>
        </row>
        <row r="21">
          <cell r="E21" t="str">
            <v>工业</v>
          </cell>
          <cell r="F21" t="str">
            <v>是</v>
          </cell>
          <cell r="G21" t="str">
            <v>是</v>
          </cell>
          <cell r="H21" t="str">
            <v>广州市番禺腾丰金属制品厂</v>
          </cell>
          <cell r="I21" t="str">
            <v>91440115698659025W</v>
          </cell>
          <cell r="J21" t="str">
            <v>制造业</v>
          </cell>
          <cell r="K21" t="str">
            <v>是</v>
          </cell>
          <cell r="L21" t="str">
            <v> </v>
          </cell>
          <cell r="M21" t="str">
            <v>否</v>
          </cell>
          <cell r="N21">
            <v>88.59</v>
          </cell>
          <cell r="O21">
            <v>100.11</v>
          </cell>
        </row>
        <row r="22">
          <cell r="B22" t="str">
            <v>ns7837792242408300041667</v>
          </cell>
        </row>
        <row r="22">
          <cell r="E22" t="str">
            <v>工业</v>
          </cell>
          <cell r="F22" t="str">
            <v>是</v>
          </cell>
          <cell r="G22" t="str">
            <v>是</v>
          </cell>
          <cell r="H22" t="str">
            <v>广州市和顺包装材料制品有限公司</v>
          </cell>
          <cell r="I22" t="str">
            <v>91440101MA9UQNYH0P</v>
          </cell>
          <cell r="J22" t="str">
            <v>制造业</v>
          </cell>
          <cell r="K22" t="str">
            <v>是</v>
          </cell>
          <cell r="L22" t="str">
            <v>是</v>
          </cell>
          <cell r="M22" t="str">
            <v>否</v>
          </cell>
          <cell r="N22">
            <v>108.78</v>
          </cell>
          <cell r="O22">
            <v>122.93</v>
          </cell>
        </row>
        <row r="23">
          <cell r="E23" t="str">
            <v>工业</v>
          </cell>
          <cell r="F23" t="str">
            <v>是</v>
          </cell>
          <cell r="G23" t="str">
            <v>是</v>
          </cell>
          <cell r="H23" t="str">
            <v>广州市南沙区鸿昇纸箱包装材料厂</v>
          </cell>
          <cell r="I23" t="str">
            <v>91440101729933788T</v>
          </cell>
          <cell r="J23" t="str">
            <v>制造业</v>
          </cell>
          <cell r="K23" t="str">
            <v>是</v>
          </cell>
          <cell r="L23" t="str">
            <v>是</v>
          </cell>
          <cell r="M23" t="str">
            <v>否</v>
          </cell>
          <cell r="N23">
            <v>53.86</v>
          </cell>
          <cell r="O23">
            <v>60.86</v>
          </cell>
        </row>
        <row r="24">
          <cell r="B24" t="str">
            <v>ns7837792242408300041667</v>
          </cell>
        </row>
        <row r="24">
          <cell r="E24" t="str">
            <v>工业</v>
          </cell>
          <cell r="F24" t="str">
            <v>是</v>
          </cell>
          <cell r="G24" t="str">
            <v>是</v>
          </cell>
          <cell r="H24" t="str">
            <v>广州市耀华冷暖设备有限公司</v>
          </cell>
          <cell r="I24" t="str">
            <v>91440101MA5CLXG46H</v>
          </cell>
          <cell r="J24" t="str">
            <v>制造业</v>
          </cell>
          <cell r="K24" t="str">
            <v>是</v>
          </cell>
          <cell r="L24" t="str">
            <v>是</v>
          </cell>
          <cell r="M24" t="str">
            <v>否</v>
          </cell>
          <cell r="N24">
            <v>946.69</v>
          </cell>
          <cell r="O24">
            <v>1069.76</v>
          </cell>
        </row>
        <row r="25">
          <cell r="E25" t="str">
            <v>工业</v>
          </cell>
          <cell r="F25" t="str">
            <v>是</v>
          </cell>
          <cell r="G25" t="str">
            <v>是</v>
          </cell>
          <cell r="H25" t="str">
            <v>广州易川标准件有限公司</v>
          </cell>
          <cell r="I25" t="str">
            <v>91440101MA9XY66Y10</v>
          </cell>
          <cell r="J25" t="str">
            <v>制造业</v>
          </cell>
          <cell r="K25" t="str">
            <v>是</v>
          </cell>
          <cell r="L25" t="str">
            <v>是</v>
          </cell>
          <cell r="M25" t="str">
            <v>否</v>
          </cell>
          <cell r="N25">
            <v>251.03</v>
          </cell>
          <cell r="O25">
            <v>283.65</v>
          </cell>
        </row>
        <row r="26">
          <cell r="B26" t="str">
            <v>ns7837792242408300041652</v>
          </cell>
          <cell r="C26" t="str">
            <v>广州穗粮实业有限公司</v>
          </cell>
          <cell r="D26" t="str">
            <v>91440101MA5A3EPC7F</v>
          </cell>
          <cell r="E26" t="str">
            <v>是</v>
          </cell>
          <cell r="F26" t="str">
            <v>是</v>
          </cell>
          <cell r="G26" t="str">
            <v>是</v>
          </cell>
          <cell r="H26" t="str">
            <v>广州岭南穗粮谷物股份有限公司</v>
          </cell>
          <cell r="I26" t="str">
            <v>91440101190478928Q</v>
          </cell>
          <cell r="J26" t="str">
            <v>制造业</v>
          </cell>
          <cell r="K26" t="str">
            <v>是</v>
          </cell>
          <cell r="L26" t="str">
            <v>是</v>
          </cell>
          <cell r="M26" t="str">
            <v>否</v>
          </cell>
          <cell r="N26">
            <v>3330.171529</v>
          </cell>
          <cell r="O26">
            <v>3449.850177</v>
          </cell>
        </row>
        <row r="26">
          <cell r="S26">
            <v>3330.171529</v>
          </cell>
          <cell r="T26">
            <v>3449.850177</v>
          </cell>
        </row>
        <row r="26">
          <cell r="W26" t="str">
            <v>科技局：曾获得2020年高新技术企业新认定奖励30万元,2020年科技型中小企业评价入库奖励2万元,2021年创新平台奖励200万元,2021年企业研发费用补贴40.75万元</v>
          </cell>
          <cell r="X26" t="str">
            <v>符合条件，建议予以奖励。</v>
          </cell>
          <cell r="Y26" t="str">
            <v>首次申报，按照产品累计金额（不含税）的2%核算奖励，给予最高200万元奖励。</v>
          </cell>
          <cell r="Z26">
            <v>66</v>
          </cell>
        </row>
        <row r="27">
          <cell r="B27" t="str">
            <v>ns7837792242408290041553</v>
          </cell>
          <cell r="C27" t="str">
            <v>广州岭南电缆股份有限公司</v>
          </cell>
          <cell r="D27" t="str">
            <v>91440101618705985B</v>
          </cell>
          <cell r="E27" t="str">
            <v>是</v>
          </cell>
          <cell r="F27" t="str">
            <v>是</v>
          </cell>
          <cell r="G27" t="str">
            <v>是</v>
          </cell>
          <cell r="H27" t="str">
            <v>广州电缆厂有限公司</v>
          </cell>
          <cell r="I27" t="str">
            <v>91440101190444998U</v>
          </cell>
          <cell r="J27" t="str">
            <v>制造业</v>
          </cell>
          <cell r="K27" t="str">
            <v>是</v>
          </cell>
          <cell r="L27" t="str">
            <v>是</v>
          </cell>
          <cell r="M27" t="str">
            <v>否</v>
          </cell>
          <cell r="N27">
            <v>2551.69</v>
          </cell>
          <cell r="O27">
            <v>2883.41</v>
          </cell>
        </row>
        <row r="27">
          <cell r="S27">
            <v>2796</v>
          </cell>
          <cell r="T27">
            <v>3159.47</v>
          </cell>
        </row>
        <row r="27">
          <cell r="W27" t="str">
            <v>人社局：招用工社保补贴和岗位补贴20700元
市监局：（一）申报主导标准制修订项目，具体为：1.参与国家标准GB/T 42740-2023《道交通用电线电缆安全导则》制定；2.参与国家标准GB/T 42397-2023《道交通用电线电缆安全导则》制定。
（二）申报标准“领跑者”奖励标准项目，具体为：1.企业标准领跑者（Q/LNDL 9-2023）；2.企业标准领跑者（Q/LNDL 10-2023）；3.企业标准领跑者（Q/LNDL 11-2023）。
科技局：曾获得2016年度南沙区专利补贴0.1万元2017年度南沙区专利补贴0.3万元2018年度高新技术企业新认定奖励30万元,2021年高新技术企业新认定奖励30万元</v>
          </cell>
          <cell r="X27" t="str">
            <v>符合条件，建议予以奖励。</v>
          </cell>
          <cell r="Y27" t="str">
            <v>首次申报，按照产品累计金额（不含税）的2%核算奖励，给予最高200万元奖励。</v>
          </cell>
          <cell r="Z27">
            <v>55</v>
          </cell>
        </row>
        <row r="28">
          <cell r="E28" t="str">
            <v>工业</v>
          </cell>
          <cell r="F28" t="str">
            <v>是</v>
          </cell>
          <cell r="G28" t="str">
            <v>是</v>
          </cell>
          <cell r="H28" t="str">
            <v>广州番禺光耀星瀚塑料有限公司</v>
          </cell>
          <cell r="I28" t="str">
            <v>914401157083751748</v>
          </cell>
          <cell r="J28" t="str">
            <v>制造业</v>
          </cell>
          <cell r="K28" t="str">
            <v>是</v>
          </cell>
          <cell r="L28" t="str">
            <v>是</v>
          </cell>
          <cell r="M28" t="str">
            <v>否</v>
          </cell>
          <cell r="N28">
            <v>163.41</v>
          </cell>
          <cell r="O28">
            <v>184.65</v>
          </cell>
        </row>
        <row r="29">
          <cell r="B29" t="str">
            <v>ns7837792242408290041553</v>
          </cell>
        </row>
        <row r="29">
          <cell r="E29" t="str">
            <v>工业</v>
          </cell>
          <cell r="F29" t="str">
            <v>是</v>
          </cell>
          <cell r="G29" t="str">
            <v>是</v>
          </cell>
          <cell r="H29" t="str">
            <v>广州聚德机械制造有限公司</v>
          </cell>
          <cell r="I29" t="str">
            <v>91440101MA5APMD63H</v>
          </cell>
          <cell r="J29" t="str">
            <v>制造业</v>
          </cell>
          <cell r="K29" t="str">
            <v>是</v>
          </cell>
          <cell r="L29" t="str">
            <v>是</v>
          </cell>
          <cell r="M29" t="str">
            <v>否</v>
          </cell>
          <cell r="N29">
            <v>67.85</v>
          </cell>
          <cell r="O29">
            <v>76.67</v>
          </cell>
        </row>
        <row r="30">
          <cell r="E30" t="str">
            <v>工业</v>
          </cell>
          <cell r="F30" t="str">
            <v>是</v>
          </cell>
          <cell r="G30" t="str">
            <v>是</v>
          </cell>
          <cell r="H30" t="str">
            <v>广州市升旺包装材料有限公司</v>
          </cell>
          <cell r="I30" t="str">
            <v>91440101MA59GT1E1T</v>
          </cell>
          <cell r="J30" t="str">
            <v>制造业</v>
          </cell>
          <cell r="K30" t="str">
            <v>是</v>
          </cell>
          <cell r="L30" t="str">
            <v>是</v>
          </cell>
          <cell r="M30" t="str">
            <v>否</v>
          </cell>
          <cell r="N30">
            <v>13.05</v>
          </cell>
          <cell r="O30">
            <v>14.74</v>
          </cell>
        </row>
        <row r="31">
          <cell r="B31" t="str">
            <v>ns7837792242408290041529</v>
          </cell>
          <cell r="C31" t="str">
            <v>广州光耀通讯设备有限公司</v>
          </cell>
          <cell r="D31" t="str">
            <v>91440115741867912R</v>
          </cell>
          <cell r="E31" t="str">
            <v>是</v>
          </cell>
          <cell r="F31" t="str">
            <v>是</v>
          </cell>
          <cell r="G31" t="str">
            <v>是</v>
          </cell>
          <cell r="H31" t="str">
            <v>广州久博金属制品有限公司</v>
          </cell>
          <cell r="I31" t="str">
            <v>91440101681330602L</v>
          </cell>
          <cell r="J31" t="str">
            <v>制造业</v>
          </cell>
          <cell r="K31" t="str">
            <v>是</v>
          </cell>
          <cell r="L31" t="str">
            <v>是</v>
          </cell>
          <cell r="M31" t="str">
            <v>否</v>
          </cell>
          <cell r="N31">
            <v>1241.28</v>
          </cell>
          <cell r="O31">
            <v>1402.65</v>
          </cell>
        </row>
        <row r="31">
          <cell r="S31">
            <v>1281.06</v>
          </cell>
          <cell r="T31">
            <v>1447.6</v>
          </cell>
        </row>
        <row r="31">
          <cell r="W31" t="str">
            <v>人社局：招用工社保补贴和岗位补贴 11549.25元
科技局：曾获得2021年企业研发费用补贴45.45万元</v>
          </cell>
          <cell r="X31" t="str">
            <v>符合条件，建议予以奖励。</v>
          </cell>
          <cell r="Y31" t="str">
            <v>首次申报，按照产品累计金额（不含税）的2%核算奖励，给予最高200万元奖励。</v>
          </cell>
          <cell r="Z31">
            <v>25</v>
          </cell>
        </row>
        <row r="32">
          <cell r="E32" t="str">
            <v>工业</v>
          </cell>
          <cell r="F32" t="str">
            <v>是</v>
          </cell>
          <cell r="G32" t="str">
            <v>是</v>
          </cell>
          <cell r="H32" t="str">
            <v>广州浅间塑料制品有限公司</v>
          </cell>
          <cell r="I32" t="str">
            <v>914401156659022287</v>
          </cell>
          <cell r="J32" t="str">
            <v>制造业</v>
          </cell>
          <cell r="K32" t="str">
            <v>否，2023年7月18日注销</v>
          </cell>
          <cell r="L32" t="str">
            <v>是</v>
          </cell>
          <cell r="M32" t="str">
            <v>否</v>
          </cell>
          <cell r="N32">
            <v>31.85</v>
          </cell>
          <cell r="O32">
            <v>35.99</v>
          </cell>
          <cell r="P32">
            <v>31.85</v>
          </cell>
          <cell r="Q32">
            <v>35.99</v>
          </cell>
          <cell r="R32" t="str">
            <v>卖方企业2023年7月18日已注销</v>
          </cell>
        </row>
        <row r="33">
          <cell r="B33" t="str">
            <v>ns7837792242408290041529</v>
          </cell>
        </row>
        <row r="33">
          <cell r="E33" t="str">
            <v>工业</v>
          </cell>
          <cell r="F33" t="str">
            <v>是</v>
          </cell>
          <cell r="G33" t="str">
            <v>是</v>
          </cell>
          <cell r="H33" t="str">
            <v>广州市朝康印刷有限公司</v>
          </cell>
          <cell r="I33" t="str">
            <v>91440115MA59BN9UX2</v>
          </cell>
          <cell r="J33" t="str">
            <v>制造业</v>
          </cell>
          <cell r="K33" t="str">
            <v>是</v>
          </cell>
          <cell r="L33" t="str">
            <v>是</v>
          </cell>
          <cell r="M33" t="str">
            <v>否</v>
          </cell>
          <cell r="N33">
            <v>23.33</v>
          </cell>
          <cell r="O33">
            <v>26.36</v>
          </cell>
        </row>
        <row r="34">
          <cell r="E34" t="str">
            <v>工业</v>
          </cell>
          <cell r="F34" t="str">
            <v>是</v>
          </cell>
          <cell r="G34" t="str">
            <v>是</v>
          </cell>
          <cell r="H34" t="str">
            <v>广州冈坂橡塑电器有限公司</v>
          </cell>
          <cell r="I34" t="str">
            <v>91440115761924099N</v>
          </cell>
          <cell r="J34" t="str">
            <v>制造业</v>
          </cell>
          <cell r="K34" t="str">
            <v>是</v>
          </cell>
          <cell r="L34" t="str">
            <v>是</v>
          </cell>
          <cell r="M34" t="str">
            <v>否</v>
          </cell>
          <cell r="N34">
            <v>2.55</v>
          </cell>
          <cell r="O34">
            <v>2.88</v>
          </cell>
        </row>
        <row r="35">
          <cell r="B35" t="str">
            <v>ns7837792242408290041529</v>
          </cell>
        </row>
        <row r="35">
          <cell r="E35" t="str">
            <v>工业</v>
          </cell>
          <cell r="F35" t="str">
            <v>是</v>
          </cell>
          <cell r="G35" t="str">
            <v>是</v>
          </cell>
          <cell r="H35" t="str">
            <v>广州市宏福包装制品有限公司</v>
          </cell>
          <cell r="I35" t="str">
            <v>914401016734520950</v>
          </cell>
          <cell r="J35" t="str">
            <v>制造业</v>
          </cell>
          <cell r="K35" t="str">
            <v>是</v>
          </cell>
          <cell r="L35" t="str">
            <v>是</v>
          </cell>
          <cell r="M35" t="str">
            <v>否</v>
          </cell>
          <cell r="N35">
            <v>13.06</v>
          </cell>
          <cell r="O35">
            <v>14.76</v>
          </cell>
        </row>
        <row r="36">
          <cell r="E36" t="str">
            <v>工业</v>
          </cell>
          <cell r="F36" t="str">
            <v>是</v>
          </cell>
          <cell r="G36" t="str">
            <v>是</v>
          </cell>
          <cell r="H36" t="str">
            <v>广州和成电子科技有限公司</v>
          </cell>
          <cell r="I36" t="str">
            <v>91440101MA9UXE1D1Y</v>
          </cell>
          <cell r="J36" t="str">
            <v>科学研究和技术服务业</v>
          </cell>
          <cell r="K36" t="str">
            <v>是</v>
          </cell>
          <cell r="L36" t="str">
            <v>是</v>
          </cell>
          <cell r="M36" t="str">
            <v>否</v>
          </cell>
          <cell r="N36">
            <v>166.41</v>
          </cell>
          <cell r="O36">
            <v>188.04</v>
          </cell>
          <cell r="P36">
            <v>166.41</v>
          </cell>
          <cell r="Q36">
            <v>188.04</v>
          </cell>
          <cell r="R36" t="str">
            <v>卖方企业行业类别为科学研究和技术服务业，非制造业</v>
          </cell>
        </row>
        <row r="37">
          <cell r="B37" t="str">
            <v>ns7837792242408290041529</v>
          </cell>
        </row>
        <row r="37">
          <cell r="E37" t="str">
            <v>工业</v>
          </cell>
          <cell r="F37" t="str">
            <v>是</v>
          </cell>
          <cell r="G37" t="str">
            <v>是</v>
          </cell>
          <cell r="H37" t="str">
            <v>广州盈胜金属制品有限公司</v>
          </cell>
          <cell r="I37" t="str">
            <v>91440115MA59C8A722</v>
          </cell>
          <cell r="J37" t="str">
            <v>制造业</v>
          </cell>
          <cell r="K37" t="str">
            <v>是</v>
          </cell>
          <cell r="L37" t="str">
            <v>是</v>
          </cell>
          <cell r="M37" t="str">
            <v>否</v>
          </cell>
          <cell r="N37">
            <v>0.84</v>
          </cell>
          <cell r="O37">
            <v>0.95</v>
          </cell>
        </row>
        <row r="38">
          <cell r="B38" t="str">
            <v>ns7837792242408290041429</v>
          </cell>
          <cell r="C38" t="str">
            <v>广汽丰通钢业有限公司</v>
          </cell>
          <cell r="D38" t="str">
            <v>91440115767698563X</v>
          </cell>
          <cell r="E38" t="str">
            <v>是</v>
          </cell>
          <cell r="F38" t="str">
            <v>是</v>
          </cell>
          <cell r="G38" t="str">
            <v>是</v>
          </cell>
          <cell r="H38" t="str">
            <v>广州JFE钢板有限公司</v>
          </cell>
          <cell r="I38" t="str">
            <v>914401017555881648</v>
          </cell>
          <cell r="J38" t="str">
            <v>制造业</v>
          </cell>
          <cell r="K38" t="str">
            <v>是</v>
          </cell>
          <cell r="L38" t="str">
            <v>是</v>
          </cell>
          <cell r="M38" t="str">
            <v>否</v>
          </cell>
          <cell r="N38">
            <v>36807.368945</v>
          </cell>
          <cell r="O38">
            <v>41592.326908</v>
          </cell>
        </row>
        <row r="38">
          <cell r="S38">
            <v>36807.368945</v>
          </cell>
          <cell r="T38">
            <v>41592.326908</v>
          </cell>
        </row>
        <row r="38">
          <cell r="W38" t="str">
            <v>人社局：一次性扩岗补贴2500元</v>
          </cell>
          <cell r="X38" t="str">
            <v>符合条件，建议予以奖励。</v>
          </cell>
          <cell r="Y38" t="str">
            <v>首次申报，按照产品累计金额（不含税）的2%核算奖励，给予最高200万元奖励。</v>
          </cell>
          <cell r="Z38">
            <v>200</v>
          </cell>
        </row>
        <row r="39">
          <cell r="B39" t="str">
            <v>ns7837792242408280041180</v>
          </cell>
          <cell r="C39" t="str">
            <v>广州志盈塑料制品有限公司</v>
          </cell>
          <cell r="D39" t="str">
            <v>91440101669955802G</v>
          </cell>
          <cell r="E39" t="str">
            <v>是</v>
          </cell>
          <cell r="F39" t="str">
            <v>是</v>
          </cell>
          <cell r="G39" t="str">
            <v>是</v>
          </cell>
          <cell r="H39" t="str">
            <v>广州美的华凌冰箱有限公司</v>
          </cell>
          <cell r="I39" t="str">
            <v>91440101556658991A</v>
          </cell>
          <cell r="J39" t="str">
            <v>制造业</v>
          </cell>
          <cell r="K39" t="str">
            <v>是</v>
          </cell>
          <cell r="L39" t="str">
            <v>是</v>
          </cell>
          <cell r="M39" t="str">
            <v>否</v>
          </cell>
          <cell r="N39">
            <v>1629.39</v>
          </cell>
          <cell r="O39">
            <v>1841.21</v>
          </cell>
        </row>
        <row r="39">
          <cell r="S39">
            <v>1629.39</v>
          </cell>
          <cell r="T39">
            <v>1841.21</v>
          </cell>
        </row>
        <row r="39">
          <cell r="X39" t="str">
            <v>符合条件，建议予以奖励。</v>
          </cell>
          <cell r="Y39" t="str">
            <v>首次申报，按照产品累计金额（不含税）的2%核算奖励，给予最高200万元奖励。</v>
          </cell>
          <cell r="Z39">
            <v>32</v>
          </cell>
        </row>
        <row r="40">
          <cell r="B40" t="str">
            <v>ns7837792242408280041144</v>
          </cell>
          <cell r="C40" t="str">
            <v>丰田纺织（广州）汽车部件有限公司</v>
          </cell>
          <cell r="D40" t="str">
            <v>91440115766116453P</v>
          </cell>
          <cell r="E40" t="str">
            <v>是</v>
          </cell>
          <cell r="F40" t="str">
            <v>是</v>
          </cell>
          <cell r="G40" t="str">
            <v>是</v>
          </cell>
          <cell r="H40" t="str">
            <v>广汽丰通钢业有限公司</v>
          </cell>
          <cell r="I40" t="str">
            <v>91440115767698563X</v>
          </cell>
          <cell r="J40" t="str">
            <v>制造业</v>
          </cell>
          <cell r="K40" t="str">
            <v>是</v>
          </cell>
          <cell r="L40" t="str">
            <v>是</v>
          </cell>
          <cell r="M40" t="str">
            <v>否</v>
          </cell>
          <cell r="N40">
            <v>13698.45</v>
          </cell>
          <cell r="O40">
            <v>15479.25</v>
          </cell>
        </row>
        <row r="40">
          <cell r="S40">
            <v>13698.45</v>
          </cell>
          <cell r="T40">
            <v>15479.25</v>
          </cell>
        </row>
        <row r="40">
          <cell r="W40" t="str">
            <v>人社局：招用工社保补贴和岗位补贴12084.7元、吸纳脱贫人口就业补贴5000元</v>
          </cell>
          <cell r="X40" t="str">
            <v>符合条件，建议予以奖励。</v>
          </cell>
          <cell r="Y40" t="str">
            <v>首次申报，按照产品累计金额（不含税）的2%核算奖励，给予最高200万元奖励。</v>
          </cell>
          <cell r="Z40">
            <v>200</v>
          </cell>
        </row>
        <row r="41">
          <cell r="B41" t="str">
            <v>ns7837792242408280041048</v>
          </cell>
          <cell r="C41" t="str">
            <v>广州樱泰汽车饰件有限公司</v>
          </cell>
          <cell r="D41" t="str">
            <v>914401157661223869</v>
          </cell>
          <cell r="E41" t="str">
            <v>是</v>
          </cell>
          <cell r="F41" t="str">
            <v>是</v>
          </cell>
          <cell r="G41" t="str">
            <v>是</v>
          </cell>
          <cell r="H41" t="str">
            <v>住江互太（广州）汽车纺织产品有限公司</v>
          </cell>
          <cell r="I41" t="str">
            <v>9144010177836899X8</v>
          </cell>
          <cell r="J41" t="str">
            <v>制造业</v>
          </cell>
          <cell r="K41" t="str">
            <v>是</v>
          </cell>
          <cell r="L41" t="str">
            <v>是</v>
          </cell>
          <cell r="M41" t="str">
            <v>否</v>
          </cell>
          <cell r="N41">
            <v>1627.99</v>
          </cell>
          <cell r="O41">
            <v>1839.63</v>
          </cell>
        </row>
        <row r="41">
          <cell r="S41">
            <v>3633.94</v>
          </cell>
          <cell r="T41">
            <v>4106.35</v>
          </cell>
        </row>
        <row r="41">
          <cell r="V41" t="str">
            <v>投促局：6.1甲方按照省、市、区出台的企业奖励政策、人才奖励政策等政策规定和标准，对乙方在符合政策法规的前提下，支持其按照相关扶持办法进行申请(乙方不得同时申请同类别政策扶持)。</v>
          </cell>
          <cell r="W41" t="str">
            <v>人社局：一次性扩岗补贴5000元
科技局：曾获得2016年度南沙区专利补贴0.26万元,2017年度南沙区专利补贴0.1万元</v>
          </cell>
          <cell r="X41" t="str">
            <v>符合条件，建议予以奖励。</v>
          </cell>
          <cell r="Y41" t="str">
            <v>首次申报，按照产品累计金额（不含税）的2%核算奖励，给予最高200万元奖励。</v>
          </cell>
          <cell r="Z41">
            <v>72</v>
          </cell>
        </row>
        <row r="42">
          <cell r="E42" t="str">
            <v>工业</v>
          </cell>
          <cell r="F42" t="str">
            <v>是</v>
          </cell>
          <cell r="G42" t="str">
            <v>是</v>
          </cell>
          <cell r="H42" t="str">
            <v>广州东邦怡丰汽车配件科技有限公司</v>
          </cell>
          <cell r="I42" t="str">
            <v>9144011561870654XB</v>
          </cell>
          <cell r="J42" t="str">
            <v>制造业</v>
          </cell>
          <cell r="K42" t="str">
            <v>是</v>
          </cell>
          <cell r="L42" t="str">
            <v>是</v>
          </cell>
          <cell r="M42" t="str">
            <v>否</v>
          </cell>
          <cell r="N42">
            <v>2005.95</v>
          </cell>
          <cell r="O42">
            <v>2266.72</v>
          </cell>
        </row>
        <row r="43">
          <cell r="B43" t="str">
            <v>ns7837792242408280041045</v>
          </cell>
          <cell r="C43" t="str">
            <v>广州市聚英电器实业有限公司</v>
          </cell>
          <cell r="D43" t="str">
            <v>914401157534771027</v>
          </cell>
          <cell r="E43" t="str">
            <v>是</v>
          </cell>
          <cell r="F43" t="str">
            <v>是</v>
          </cell>
          <cell r="G43" t="str">
            <v>是</v>
          </cell>
          <cell r="H43" t="str">
            <v>广州百维金属科技有限公司</v>
          </cell>
          <cell r="I43" t="str">
            <v>91440101MA9Y0AE86D</v>
          </cell>
          <cell r="J43" t="str">
            <v>科学研究和技术服务业</v>
          </cell>
          <cell r="K43" t="str">
            <v>是</v>
          </cell>
          <cell r="L43" t="str">
            <v>是</v>
          </cell>
          <cell r="M43" t="str">
            <v>否</v>
          </cell>
          <cell r="N43">
            <v>10.057335</v>
          </cell>
          <cell r="O43">
            <v>11.36479</v>
          </cell>
          <cell r="P43">
            <v>10.057335</v>
          </cell>
          <cell r="Q43">
            <v>11.36479</v>
          </cell>
          <cell r="R43" t="str">
            <v>卖方企业行业类别为科学研究和技术服务业，非制造业</v>
          </cell>
          <cell r="S43">
            <v>1453.698722</v>
          </cell>
          <cell r="T43">
            <v>1643.361641</v>
          </cell>
        </row>
        <row r="43">
          <cell r="W43" t="str">
            <v>人社局：一次性扩岗补贴1000元
科技局：曾获得2017年度南沙区专利补贴1.7万元,2020年高新技术企业新认定奖励30万元,2021年创新平台奖励200万元,2021年企业研发费用补贴108.2万元</v>
          </cell>
          <cell r="X43" t="str">
            <v>符合条件，建议予以奖励。</v>
          </cell>
          <cell r="Y43" t="str">
            <v>首次申报，按照产品累计金额（不含税）的2%核算奖励，给予最高200万元奖励。</v>
          </cell>
          <cell r="Z43">
            <v>29</v>
          </cell>
        </row>
        <row r="44">
          <cell r="E44" t="str">
            <v>工业</v>
          </cell>
          <cell r="F44" t="str">
            <v>是</v>
          </cell>
          <cell r="G44" t="str">
            <v>是</v>
          </cell>
          <cell r="H44" t="str">
            <v>广州市贝克兰德高分子材料科技有限公司</v>
          </cell>
          <cell r="I44" t="str">
            <v>91440106556667089P</v>
          </cell>
          <cell r="J44" t="str">
            <v>科学研究和技术服务业</v>
          </cell>
          <cell r="K44" t="str">
            <v>是</v>
          </cell>
          <cell r="L44" t="str">
            <v>是</v>
          </cell>
          <cell r="M44" t="str">
            <v>否</v>
          </cell>
          <cell r="N44">
            <v>22.312585</v>
          </cell>
          <cell r="O44">
            <v>25.21322</v>
          </cell>
          <cell r="P44">
            <v>22.312585</v>
          </cell>
          <cell r="Q44">
            <v>25.21322</v>
          </cell>
          <cell r="R44" t="str">
            <v>卖方企业行业类别为科学研究和技术服务业，非制造业</v>
          </cell>
        </row>
        <row r="45">
          <cell r="B45" t="str">
            <v>ns7837792242408280041045</v>
          </cell>
        </row>
        <row r="45">
          <cell r="E45" t="str">
            <v>工业</v>
          </cell>
          <cell r="F45" t="str">
            <v>是</v>
          </cell>
          <cell r="G45" t="str">
            <v>是</v>
          </cell>
          <cell r="H45" t="str">
            <v>广州市泰亨电子电器有限公司</v>
          </cell>
          <cell r="I45" t="str">
            <v>91440115725041192R</v>
          </cell>
          <cell r="J45" t="str">
            <v>制造业</v>
          </cell>
          <cell r="K45" t="str">
            <v>是</v>
          </cell>
          <cell r="L45" t="str">
            <v>是</v>
          </cell>
          <cell r="M45" t="str">
            <v>否</v>
          </cell>
          <cell r="N45">
            <v>5.338845</v>
          </cell>
          <cell r="O45">
            <v>6.032894</v>
          </cell>
        </row>
        <row r="46">
          <cell r="E46" t="str">
            <v>工业</v>
          </cell>
          <cell r="F46" t="str">
            <v>是</v>
          </cell>
          <cell r="G46" t="str">
            <v>是</v>
          </cell>
          <cell r="H46" t="str">
            <v>广州市新一包装纸箱有限公司</v>
          </cell>
          <cell r="I46" t="str">
            <v>91440101MA59QWQX92</v>
          </cell>
          <cell r="J46" t="str">
            <v>制造业</v>
          </cell>
          <cell r="K46" t="str">
            <v>是</v>
          </cell>
          <cell r="L46" t="str">
            <v>是</v>
          </cell>
          <cell r="M46" t="str">
            <v>否</v>
          </cell>
          <cell r="N46">
            <v>109.513667</v>
          </cell>
          <cell r="O46">
            <v>123.750442</v>
          </cell>
        </row>
        <row r="47">
          <cell r="B47" t="str">
            <v>ns7837792242408280041045</v>
          </cell>
        </row>
        <row r="47">
          <cell r="E47" t="str">
            <v>工业</v>
          </cell>
          <cell r="F47" t="str">
            <v>是</v>
          </cell>
          <cell r="G47" t="str">
            <v>是</v>
          </cell>
          <cell r="H47" t="str">
            <v>广州市屹东塑料制品有限公司</v>
          </cell>
          <cell r="I47" t="str">
            <v>91440115673452829U</v>
          </cell>
          <cell r="J47" t="str">
            <v>制造业</v>
          </cell>
          <cell r="K47" t="str">
            <v>是</v>
          </cell>
          <cell r="L47" t="str">
            <v>是</v>
          </cell>
          <cell r="M47" t="str">
            <v>否</v>
          </cell>
          <cell r="N47">
            <v>234.627216</v>
          </cell>
          <cell r="O47">
            <v>265.12875</v>
          </cell>
          <cell r="P47">
            <v>6.6</v>
          </cell>
          <cell r="Q47">
            <v>7.46</v>
          </cell>
          <cell r="R47" t="str">
            <v>属于劳务加工费</v>
          </cell>
        </row>
        <row r="48">
          <cell r="E48" t="str">
            <v>工业</v>
          </cell>
          <cell r="F48" t="str">
            <v>是</v>
          </cell>
          <cell r="G48" t="str">
            <v>是</v>
          </cell>
          <cell r="H48" t="str">
            <v>广州市印道理印刷有限公司</v>
          </cell>
          <cell r="I48" t="str">
            <v>91440113MA59B5F2XJ</v>
          </cell>
          <cell r="J48" t="str">
            <v>制造业</v>
          </cell>
          <cell r="K48" t="str">
            <v>是</v>
          </cell>
          <cell r="L48" t="str">
            <v>是</v>
          </cell>
          <cell r="M48" t="str">
            <v>否</v>
          </cell>
          <cell r="N48">
            <v>644.754563</v>
          </cell>
          <cell r="O48">
            <v>729.256759</v>
          </cell>
        </row>
        <row r="49">
          <cell r="B49" t="str">
            <v>ns7837792242408280041045</v>
          </cell>
        </row>
        <row r="49">
          <cell r="E49" t="str">
            <v>工业</v>
          </cell>
          <cell r="F49" t="str">
            <v>是</v>
          </cell>
          <cell r="G49" t="str">
            <v>是</v>
          </cell>
          <cell r="H49" t="str">
            <v>广州益胜实业有限公司</v>
          </cell>
          <cell r="I49" t="str">
            <v>91440101MA9Y8WH545</v>
          </cell>
          <cell r="J49" t="str">
            <v>制造业</v>
          </cell>
          <cell r="K49" t="str">
            <v>是</v>
          </cell>
          <cell r="L49" t="str">
            <v>是</v>
          </cell>
          <cell r="M49" t="str">
            <v>否</v>
          </cell>
          <cell r="N49">
            <v>39.05736</v>
          </cell>
          <cell r="O49">
            <v>44.134816</v>
          </cell>
        </row>
        <row r="50">
          <cell r="E50" t="str">
            <v>工业</v>
          </cell>
          <cell r="F50" t="str">
            <v>是</v>
          </cell>
          <cell r="G50" t="str">
            <v>是</v>
          </cell>
          <cell r="H50" t="str">
            <v>广州益胜纸品制造有限公司</v>
          </cell>
          <cell r="I50" t="str">
            <v>91440101050602683E</v>
          </cell>
          <cell r="J50" t="str">
            <v>制造业</v>
          </cell>
          <cell r="K50" t="str">
            <v>是</v>
          </cell>
          <cell r="L50" t="str">
            <v>是</v>
          </cell>
          <cell r="M50" t="str">
            <v>否</v>
          </cell>
          <cell r="N50">
            <v>36.080788</v>
          </cell>
          <cell r="O50">
            <v>40.771284</v>
          </cell>
        </row>
        <row r="51">
          <cell r="B51" t="str">
            <v>ns7837792242408280041045</v>
          </cell>
        </row>
        <row r="51">
          <cell r="E51" t="str">
            <v>工业</v>
          </cell>
          <cell r="F51" t="str">
            <v>是</v>
          </cell>
          <cell r="G51" t="str">
            <v>是</v>
          </cell>
          <cell r="H51" t="str">
            <v>广州银冠温控器有限公司</v>
          </cell>
          <cell r="I51" t="str">
            <v>91440115585682691E</v>
          </cell>
          <cell r="J51" t="str">
            <v>制造业</v>
          </cell>
          <cell r="K51" t="str">
            <v>是</v>
          </cell>
          <cell r="L51" t="str">
            <v>是</v>
          </cell>
          <cell r="M51" t="str">
            <v>否</v>
          </cell>
          <cell r="N51">
            <v>390.926283</v>
          </cell>
          <cell r="O51">
            <v>441.746696</v>
          </cell>
        </row>
        <row r="52">
          <cell r="B52" t="str">
            <v>ns7837792242408270040907</v>
          </cell>
          <cell r="C52" t="str">
            <v>广州纳诺新材料技术有限公司</v>
          </cell>
          <cell r="D52" t="str">
            <v>91440101MA5D689E4C</v>
          </cell>
          <cell r="E52" t="str">
            <v>是</v>
          </cell>
          <cell r="F52" t="str">
            <v>是</v>
          </cell>
          <cell r="G52" t="str">
            <v>是</v>
          </cell>
          <cell r="H52" t="str">
            <v>广州雅策锐设备制造有限公司</v>
          </cell>
          <cell r="I52" t="str">
            <v>91440101MA9W2DLJ80</v>
          </cell>
          <cell r="J52" t="str">
            <v>制造业</v>
          </cell>
          <cell r="K52" t="str">
            <v>是</v>
          </cell>
          <cell r="L52" t="str">
            <v>是</v>
          </cell>
          <cell r="M52" t="str">
            <v>否</v>
          </cell>
          <cell r="N52">
            <v>1088.05</v>
          </cell>
          <cell r="O52">
            <v>1229.5</v>
          </cell>
        </row>
        <row r="52">
          <cell r="S52">
            <v>1088.05</v>
          </cell>
          <cell r="T52">
            <v>1229.5</v>
          </cell>
        </row>
        <row r="52">
          <cell r="W52" t="str">
            <v>人社局：一次性扩岗补贴6000元
科技局：2020年企业研发费用补贴45.39万元,2021年中国创新创业大赛奖励30万元,2020年规上工业企业设立研发机构奖励10万元,2021年企业研发费用补贴82.05万元,2021年高新技术企业首次受理奖励5万元,2021年高新技术企业新认定奖励30万元</v>
          </cell>
          <cell r="X52" t="str">
            <v>符合条件，建议予以奖励。</v>
          </cell>
          <cell r="Y52" t="str">
            <v>首次申报，按照产品累计金额（不含税）的2%核算奖励，给予最高200万元奖励。</v>
          </cell>
          <cell r="Z52">
            <v>21</v>
          </cell>
        </row>
        <row r="53">
          <cell r="B53" t="str">
            <v>ns7837792242408270040899</v>
          </cell>
          <cell r="C53" t="str">
            <v>广船国际有限公司</v>
          </cell>
          <cell r="D53" t="str">
            <v>914401017889253316</v>
          </cell>
          <cell r="E53" t="str">
            <v>是</v>
          </cell>
          <cell r="F53" t="str">
            <v>是</v>
          </cell>
          <cell r="G53" t="str">
            <v>是</v>
          </cell>
          <cell r="H53" t="str">
            <v>广州芬德船舶设备有限公司</v>
          </cell>
          <cell r="I53" t="str">
            <v>914401153535202557</v>
          </cell>
          <cell r="J53" t="str">
            <v>制造业</v>
          </cell>
          <cell r="K53" t="str">
            <v>是</v>
          </cell>
          <cell r="L53" t="str">
            <v>是</v>
          </cell>
          <cell r="M53" t="str">
            <v>否</v>
          </cell>
          <cell r="N53">
            <v>1155.775348</v>
          </cell>
          <cell r="O53">
            <v>1306.026143</v>
          </cell>
        </row>
        <row r="53">
          <cell r="S53">
            <v>1155.775348</v>
          </cell>
          <cell r="T53">
            <v>1306.026143</v>
          </cell>
        </row>
        <row r="53">
          <cell r="W53" t="str">
            <v>人社局：一次性扩岗补贴129000元
市监局：申报主导标准制修订项目，具体为：1.主导国家标准 GB/T 42683—2023 《船舶与海上技术 电加热扶手试验要求 》 制定；2.参与国家标准 GB/T239.1—2023 《金属材料 线材 第1部分:单向扭转试验方法》 修订；3.参与国家标准 GB/T 239.2—2023 《金属材料 线材 第2部分:双向扭转试验方法》 修订；4.参与国家标准 GB/T 24179—2023 《金属材料 残余应力测定 压痕应变法》 修订；5.主导国家标准 GB/T T 42682—2023《船舶与海上技术 电加热梯踏步试验要求》 制定；6.主导国际标准IS09519:2023《船舶与海洋技术 踏步梯》；7.主导国际标准IS03797:2023《船舶与海洋技术 钢质直梯》；8.参与国际标准IS03796:2023《船舶与海洋技术 外部单扇门通孔》。
科技局：曾获得2016年度南沙区专利补贴10.32万元,2017年度南沙区专利补贴61.75万元,2017年度发明专利申请大户奖励12万元,2022年高新技术企业新认定奖励15万元
住建局：承租过我区人才公寓</v>
          </cell>
          <cell r="X53" t="str">
            <v>符合条件，建议予以奖励。</v>
          </cell>
          <cell r="Y53" t="str">
            <v>首次申报，按照产品累计金额（不含税）的2%核算奖励，给予最高200万元奖励。</v>
          </cell>
          <cell r="Z53">
            <v>23</v>
          </cell>
        </row>
        <row r="54">
          <cell r="B54" t="str">
            <v>ns7837792242408230040583</v>
          </cell>
          <cell r="C54" t="str">
            <v>广州海缝汽车零部件有限公司</v>
          </cell>
          <cell r="D54" t="str">
            <v>91440115661832314B</v>
          </cell>
          <cell r="E54" t="str">
            <v>是</v>
          </cell>
          <cell r="F54" t="str">
            <v>是</v>
          </cell>
          <cell r="G54" t="str">
            <v>是</v>
          </cell>
          <cell r="H54" t="str">
            <v>广州JFE钢板有限公司</v>
          </cell>
          <cell r="I54" t="str">
            <v>914401017555881648</v>
          </cell>
          <cell r="J54" t="str">
            <v>制造业</v>
          </cell>
          <cell r="K54" t="str">
            <v>是</v>
          </cell>
          <cell r="L54" t="str">
            <v>是</v>
          </cell>
          <cell r="M54" t="str">
            <v>否</v>
          </cell>
          <cell r="N54">
            <v>13770.22</v>
          </cell>
          <cell r="O54">
            <v>15560.34</v>
          </cell>
        </row>
        <row r="54">
          <cell r="S54">
            <v>14097.52</v>
          </cell>
          <cell r="T54">
            <v>15930.19</v>
          </cell>
        </row>
        <row r="54">
          <cell r="V54" t="str">
            <v>投促局：6.1甲方按照省、市、区出台的企业奖励政策、人才奖励政策等政策规定和标准，对乙方在符合政策法规的前提下，支持其按照相关扶持办法进行申请(乙方不得同时申请同类别政策扶持)。</v>
          </cell>
          <cell r="W54" t="str">
            <v>人社局：招用工社保补贴和岗位补贴142417.51元、吸纳脱贫人口就业补贴25000元、一次性扩岗补贴5500元</v>
          </cell>
          <cell r="X54" t="str">
            <v>符合条件，建议予以奖励。</v>
          </cell>
          <cell r="Y54" t="str">
            <v>首次申报，按照产品累计金额（不含税）的2%核算奖励，给予最高200万元奖励。</v>
          </cell>
          <cell r="Z54">
            <v>200</v>
          </cell>
        </row>
        <row r="55">
          <cell r="E55" t="str">
            <v>工业</v>
          </cell>
          <cell r="F55" t="str">
            <v>是</v>
          </cell>
          <cell r="G55" t="str">
            <v>是</v>
          </cell>
          <cell r="H55" t="str">
            <v>广州市力鼎汽车零部件有限公司</v>
          </cell>
          <cell r="I55" t="str">
            <v>914401156813073305</v>
          </cell>
          <cell r="J55" t="str">
            <v>制造业</v>
          </cell>
          <cell r="K55" t="str">
            <v>是</v>
          </cell>
          <cell r="L55" t="str">
            <v>是</v>
          </cell>
          <cell r="M55" t="str">
            <v>否</v>
          </cell>
          <cell r="N55">
            <v>327.3</v>
          </cell>
          <cell r="O55">
            <v>369.85</v>
          </cell>
        </row>
        <row r="56">
          <cell r="B56" t="str">
            <v>ns7837792242408230040502</v>
          </cell>
          <cell r="C56" t="str">
            <v>广州三五汽车部件有限公司</v>
          </cell>
          <cell r="D56" t="str">
            <v>914401157640366280</v>
          </cell>
          <cell r="E56" t="str">
            <v>是</v>
          </cell>
          <cell r="F56" t="str">
            <v>是</v>
          </cell>
          <cell r="G56" t="str">
            <v>是</v>
          </cell>
          <cell r="H56" t="str">
            <v>广州大峰精密工业有限公司</v>
          </cell>
          <cell r="I56" t="str">
            <v>91440115775674078B</v>
          </cell>
          <cell r="J56" t="str">
            <v>制造业</v>
          </cell>
          <cell r="K56" t="str">
            <v>是</v>
          </cell>
          <cell r="L56" t="str">
            <v>是</v>
          </cell>
          <cell r="M56" t="str">
            <v>否</v>
          </cell>
          <cell r="N56">
            <v>7097.48</v>
          </cell>
          <cell r="O56">
            <v>8020.15</v>
          </cell>
        </row>
        <row r="56">
          <cell r="S56">
            <v>7097.48</v>
          </cell>
          <cell r="T56">
            <v>8020.15</v>
          </cell>
        </row>
        <row r="56">
          <cell r="W56" t="str">
            <v>人社局：一次性扩岗补贴4000元
科技局：曾获得2016年度南沙区专利补贴0.7万元,2017年度南沙区专利补贴0.9万元南沙区2017年度高新技术企业新认定奖励30万元,南沙区2018年度创新平台奖励200万元,2020年高新技术企业新认定奖励30万元,2021年创新平台奖励200万元</v>
          </cell>
          <cell r="X56" t="str">
            <v>符合条件，建议予以奖励。</v>
          </cell>
          <cell r="Y56" t="str">
            <v>首次申报，按照产品累计金额（不含税）的2%核算奖励，给予最高200万元奖励。</v>
          </cell>
          <cell r="Z56">
            <v>141</v>
          </cell>
        </row>
        <row r="57">
          <cell r="B57" t="str">
            <v>ns7837792242408220040377</v>
          </cell>
          <cell r="C57" t="str">
            <v>广东高仕电研科技有限公司</v>
          </cell>
          <cell r="D57" t="str">
            <v>91441802MA4UKURL6E</v>
          </cell>
          <cell r="E57" t="str">
            <v>是</v>
          </cell>
          <cell r="F57" t="str">
            <v>是</v>
          </cell>
          <cell r="G57" t="str">
            <v>是</v>
          </cell>
          <cell r="H57" t="str">
            <v>广州斯达利电子原料有限公司</v>
          </cell>
          <cell r="I57" t="str">
            <v>914401157282305033</v>
          </cell>
          <cell r="J57" t="str">
            <v>制造业</v>
          </cell>
          <cell r="K57" t="str">
            <v>是</v>
          </cell>
          <cell r="L57" t="str">
            <v>是</v>
          </cell>
          <cell r="M57" t="str">
            <v>否</v>
          </cell>
          <cell r="N57">
            <v>1407.98</v>
          </cell>
          <cell r="O57">
            <v>1591.02</v>
          </cell>
        </row>
        <row r="57">
          <cell r="S57">
            <v>1407.98</v>
          </cell>
          <cell r="T57">
            <v>1591.02</v>
          </cell>
        </row>
        <row r="57">
          <cell r="W57" t="str">
            <v>市监局：申报主导标准制修订项目，具体为：参与国家标准GB/T 42426-2023《化学品 蒸气压试验》 制定。
科技局：曾获得2017年度南沙区专利补贴1.5万元,南沙区2017年度知识产权贯标资助10万元,2019年高新技术企业新认定奖励30万元,2020年科技型中小企业评价
入库奖励2万元,2021年中国创新创业大赛奖励50万元,2020年规上工业企业设立研发机构奖励10万元,2020年企业研发费用补贴52.7万元,2021年企业研发费用补贴91.06万元,2022年高新技术企业新认定奖励30万元</v>
          </cell>
          <cell r="X57" t="str">
            <v>符合条件，建议予以奖励。</v>
          </cell>
          <cell r="Y57" t="str">
            <v>首次申报，按照产品累计金额（不含税）的2%核算奖励，给予最高200万元奖励。</v>
          </cell>
          <cell r="Z57">
            <v>28</v>
          </cell>
        </row>
        <row r="58">
          <cell r="B58" t="str">
            <v>ns7837792242408130039449</v>
          </cell>
          <cell r="C58" t="str">
            <v>广州奥藤空调配件有限公司</v>
          </cell>
          <cell r="D58" t="str">
            <v>91440115618704069L</v>
          </cell>
          <cell r="E58" t="str">
            <v>是</v>
          </cell>
          <cell r="F58" t="str">
            <v>是</v>
          </cell>
          <cell r="G58" t="str">
            <v>是</v>
          </cell>
          <cell r="H58" t="str">
            <v>广州市万伟金属制品有限公司</v>
          </cell>
          <cell r="I58" t="str">
            <v>91440115751955086Q</v>
          </cell>
          <cell r="J58" t="str">
            <v>制造业</v>
          </cell>
          <cell r="K58" t="str">
            <v>是</v>
          </cell>
          <cell r="L58" t="str">
            <v>是</v>
          </cell>
          <cell r="M58" t="str">
            <v>否</v>
          </cell>
          <cell r="N58">
            <v>1440.78</v>
          </cell>
          <cell r="O58">
            <v>1628.08</v>
          </cell>
        </row>
        <row r="58">
          <cell r="S58">
            <v>1440.78</v>
          </cell>
          <cell r="T58">
            <v>1628.08</v>
          </cell>
        </row>
        <row r="58">
          <cell r="W58" t="str">
            <v>人社局：一次性扩岗补贴1000元</v>
          </cell>
          <cell r="X58" t="str">
            <v>符合条件，建议予以奖励。</v>
          </cell>
          <cell r="Y58" t="str">
            <v>首次申报，按照产品累计金额（不含税）的2%核算奖励，给予最高200万元奖励。</v>
          </cell>
          <cell r="Z58">
            <v>28</v>
          </cell>
        </row>
        <row r="59">
          <cell r="B59" t="str">
            <v>ns7837792242408130039441</v>
          </cell>
          <cell r="C59" t="str">
            <v>利民（番禺南沙）电器发展有限公司</v>
          </cell>
          <cell r="D59" t="str">
            <v>91440115618701087T</v>
          </cell>
          <cell r="E59" t="str">
            <v>是</v>
          </cell>
          <cell r="F59" t="str">
            <v>是</v>
          </cell>
          <cell r="G59" t="str">
            <v>是</v>
          </cell>
          <cell r="H59" t="str">
            <v>广州耕芯电子有限公司</v>
          </cell>
          <cell r="I59" t="str">
            <v>91440115618704712H</v>
          </cell>
          <cell r="J59" t="str">
            <v>制造业</v>
          </cell>
          <cell r="K59" t="str">
            <v>是</v>
          </cell>
          <cell r="L59" t="str">
            <v>是</v>
          </cell>
          <cell r="M59" t="str">
            <v>否</v>
          </cell>
          <cell r="N59">
            <v>30.1495</v>
          </cell>
          <cell r="O59">
            <v>34.068935</v>
          </cell>
        </row>
        <row r="59">
          <cell r="S59">
            <v>1390.548682</v>
          </cell>
          <cell r="T59">
            <v>1571.322121</v>
          </cell>
        </row>
        <row r="59">
          <cell r="W59" t="str">
            <v>人社局：吸纳脱贫人口就业补贴 5,000.00元、一次性扩岗补贴9500元
科技局：曾获得南沙区2017年度高新技术企业新认定奖励30万元,2020年高新技术企业新认定奖励30万元</v>
          </cell>
          <cell r="X59" t="str">
            <v>符合条件，建议予以奖励。</v>
          </cell>
          <cell r="Y59" t="str">
            <v>首次申报，按照产品累计金额（不含税）的2%核算奖励，给予最高200万元奖励。</v>
          </cell>
          <cell r="Z59">
            <v>27</v>
          </cell>
        </row>
        <row r="60">
          <cell r="E60" t="str">
            <v>工业</v>
          </cell>
          <cell r="F60" t="str">
            <v>是</v>
          </cell>
          <cell r="G60" t="str">
            <v>是</v>
          </cell>
          <cell r="H60" t="str">
            <v>广州市宏晓包装制品有限公司</v>
          </cell>
          <cell r="I60" t="str">
            <v>91440115327520198H</v>
          </cell>
          <cell r="J60" t="str">
            <v>制造业</v>
          </cell>
          <cell r="K60" t="str">
            <v>是</v>
          </cell>
          <cell r="L60" t="str">
            <v>是</v>
          </cell>
          <cell r="M60" t="str">
            <v>否</v>
          </cell>
          <cell r="N60">
            <v>166.564694</v>
          </cell>
          <cell r="O60">
            <v>188.218108</v>
          </cell>
        </row>
        <row r="61">
          <cell r="B61" t="str">
            <v>ns7837792242408130039441</v>
          </cell>
        </row>
        <row r="61">
          <cell r="E61" t="str">
            <v>工业</v>
          </cell>
          <cell r="F61" t="str">
            <v>是</v>
          </cell>
          <cell r="G61" t="str">
            <v>是</v>
          </cell>
          <cell r="H61" t="str">
            <v>广州市建鑫印刷有限公司</v>
          </cell>
          <cell r="I61" t="str">
            <v>91440115755567742L</v>
          </cell>
          <cell r="J61" t="str">
            <v>制造业</v>
          </cell>
          <cell r="K61" t="str">
            <v>是</v>
          </cell>
          <cell r="L61" t="str">
            <v>是</v>
          </cell>
          <cell r="M61" t="str">
            <v>否</v>
          </cell>
          <cell r="N61">
            <v>517.040894</v>
          </cell>
          <cell r="O61">
            <v>584.256217</v>
          </cell>
        </row>
        <row r="62">
          <cell r="E62" t="str">
            <v>工业</v>
          </cell>
          <cell r="F62" t="str">
            <v>是</v>
          </cell>
          <cell r="G62" t="str">
            <v>是</v>
          </cell>
          <cell r="H62" t="str">
            <v>广州市通成五金包装制品有限公司</v>
          </cell>
          <cell r="I62" t="str">
            <v>91440115MA7N6J3H3F</v>
          </cell>
          <cell r="J62" t="str">
            <v>制造业</v>
          </cell>
          <cell r="K62" t="str">
            <v>是</v>
          </cell>
          <cell r="L62" t="str">
            <v>是</v>
          </cell>
          <cell r="M62" t="str">
            <v>否</v>
          </cell>
          <cell r="N62">
            <v>470.413563</v>
          </cell>
          <cell r="O62">
            <v>531.567294</v>
          </cell>
          <cell r="P62">
            <v>21.17</v>
          </cell>
          <cell r="Q62">
            <v>23.92</v>
          </cell>
          <cell r="R62" t="str">
            <v>非生产原材料</v>
          </cell>
        </row>
        <row r="63">
          <cell r="B63" t="str">
            <v>ns7837792242408130039441</v>
          </cell>
        </row>
        <row r="63">
          <cell r="E63" t="str">
            <v>工业</v>
          </cell>
          <cell r="F63" t="str">
            <v>是</v>
          </cell>
          <cell r="G63" t="str">
            <v>是</v>
          </cell>
          <cell r="H63" t="str">
            <v>广州市伟盛包装有限公司</v>
          </cell>
          <cell r="I63" t="str">
            <v>91440101737188263Q</v>
          </cell>
          <cell r="J63" t="str">
            <v>制造业</v>
          </cell>
          <cell r="K63" t="str">
            <v>是</v>
          </cell>
          <cell r="L63" t="str">
            <v>是</v>
          </cell>
          <cell r="M63" t="str">
            <v>否</v>
          </cell>
          <cell r="N63">
            <v>32.416177</v>
          </cell>
          <cell r="O63">
            <v>36.630281</v>
          </cell>
        </row>
        <row r="64">
          <cell r="E64" t="str">
            <v>工业</v>
          </cell>
          <cell r="F64" t="str">
            <v>是</v>
          </cell>
          <cell r="G64" t="str">
            <v>是</v>
          </cell>
          <cell r="H64" t="str">
            <v>众一金属(广州)股份有限公司</v>
          </cell>
          <cell r="I64" t="str">
            <v>9144011572989562XK</v>
          </cell>
          <cell r="J64" t="str">
            <v>制造业</v>
          </cell>
          <cell r="K64" t="str">
            <v>是</v>
          </cell>
          <cell r="L64" t="str">
            <v>是</v>
          </cell>
          <cell r="M64" t="str">
            <v>否</v>
          </cell>
          <cell r="N64">
            <v>195.133854</v>
          </cell>
          <cell r="O64">
            <v>220.501286</v>
          </cell>
        </row>
        <row r="65">
          <cell r="B65" t="str">
            <v>ns7837792242408090039071</v>
          </cell>
          <cell r="C65" t="str">
            <v>电装（广州南沙）有限公司</v>
          </cell>
          <cell r="D65" t="str">
            <v>91440101761942502U</v>
          </cell>
          <cell r="E65" t="str">
            <v>是</v>
          </cell>
          <cell r="F65" t="str">
            <v>是</v>
          </cell>
          <cell r="G65" t="str">
            <v>是</v>
          </cell>
          <cell r="H65" t="str">
            <v>广州捷士多铝合金有限公司</v>
          </cell>
          <cell r="I65" t="str">
            <v>91440115764038498A</v>
          </cell>
          <cell r="J65" t="str">
            <v>制造业</v>
          </cell>
          <cell r="K65" t="str">
            <v>是</v>
          </cell>
          <cell r="L65" t="str">
            <v>是</v>
          </cell>
          <cell r="M65" t="str">
            <v>否</v>
          </cell>
          <cell r="N65">
            <v>1181.23</v>
          </cell>
          <cell r="O65">
            <v>1334.79</v>
          </cell>
        </row>
        <row r="65">
          <cell r="S65">
            <v>1181.23</v>
          </cell>
          <cell r="T65">
            <v>1334.79</v>
          </cell>
        </row>
        <row r="65">
          <cell r="V65" t="str">
            <v>投促局：《用地租赁合同》第四条场地租金标准“（2）2021年4月30日后，乙方继续租赁土地的，则自2019年5月1日起至2021年4月30日，租金变更为含税价10.8元/平方米/月……即第1年-第3年为含税价10.8元/平方米/月；第4年起，租金每三年递增8%。以上租金按照租赁面积129,334平方米计算”，第五条第2款“后续租金，每6个月为一个支付周期，每周期开始前30日内，在乙方收到财政部门足额拨款后且收到甲方开具的有效增值税专用发票后7个工作日内，一次性支付甲方下6个月租金，以此类推”。</v>
          </cell>
          <cell r="W65" t="str">
            <v>人社局：一次性扩岗补贴3000元</v>
          </cell>
          <cell r="X65" t="str">
            <v>符合条件，建议予以奖励。</v>
          </cell>
          <cell r="Y65" t="str">
            <v>首次申报，按照产品累计金额（不含税）的2%核算奖励，给予最高200万元奖励。</v>
          </cell>
          <cell r="Z65">
            <v>23</v>
          </cell>
        </row>
        <row r="66">
          <cell r="S66">
            <v>203921.592448</v>
          </cell>
          <cell r="T66">
            <v>230059.252405</v>
          </cell>
        </row>
        <row r="66">
          <cell r="Z66">
            <v>2123</v>
          </cell>
        </row>
        <row r="67">
          <cell r="C67" t="str">
            <v>分管领导：</v>
          </cell>
        </row>
        <row r="67">
          <cell r="P67" t="str">
            <v>科室负责人：</v>
          </cell>
        </row>
        <row r="67">
          <cell r="W67" t="str">
            <v>经办人：</v>
          </cell>
        </row>
      </sheetData>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N26"/>
  <sheetViews>
    <sheetView tabSelected="1" view="pageBreakPreview" zoomScale="85" zoomScaleNormal="70" workbookViewId="0">
      <pane ySplit="3" topLeftCell="A4" activePane="bottomLeft" state="frozen"/>
      <selection/>
      <selection pane="bottomLeft" activeCell="E6" sqref="E6"/>
    </sheetView>
  </sheetViews>
  <sheetFormatPr defaultColWidth="9" defaultRowHeight="14.25"/>
  <cols>
    <col min="1" max="1" width="20.675" style="2" customWidth="1"/>
    <col min="2" max="2" width="31.3583333333333" style="2" customWidth="1"/>
    <col min="3" max="3" width="42.0416666666667" style="3" customWidth="1"/>
    <col min="4" max="4" width="23.4083333333333" style="2" customWidth="1"/>
    <col min="5" max="5" width="32.4916666666667" style="4" customWidth="1"/>
    <col min="6" max="6" width="20" style="5" customWidth="1"/>
    <col min="7" max="7" width="26.8083333333333" style="2" customWidth="1"/>
    <col min="8" max="191" width="8.88333333333333" style="2"/>
    <col min="192" max="196" width="9" style="2"/>
  </cols>
  <sheetData>
    <row r="1" ht="43" customHeight="1" spans="1:2">
      <c r="A1" s="6" t="s">
        <v>0</v>
      </c>
      <c r="B1" s="6"/>
    </row>
    <row r="2" ht="36.75" spans="1:7">
      <c r="A2" s="7" t="s">
        <v>1</v>
      </c>
      <c r="B2" s="7"/>
      <c r="C2" s="7"/>
      <c r="D2" s="7"/>
      <c r="E2" s="7"/>
      <c r="F2" s="7"/>
      <c r="G2" s="7"/>
    </row>
    <row r="3" ht="50" customHeight="1" spans="1:7">
      <c r="A3" s="8" t="s">
        <v>2</v>
      </c>
      <c r="B3" s="8" t="s">
        <v>3</v>
      </c>
      <c r="C3" s="8" t="s">
        <v>4</v>
      </c>
      <c r="D3" s="8" t="s">
        <v>5</v>
      </c>
      <c r="E3" s="8" t="s">
        <v>6</v>
      </c>
      <c r="F3" s="8" t="s">
        <v>7</v>
      </c>
      <c r="G3" s="8" t="s">
        <v>8</v>
      </c>
    </row>
    <row r="4" s="1" customFormat="1" ht="46" customHeight="1" spans="1:196">
      <c r="A4" s="8" t="s">
        <v>9</v>
      </c>
      <c r="B4" s="8"/>
      <c r="C4" s="8"/>
      <c r="D4" s="8"/>
      <c r="E4" s="8"/>
      <c r="F4" s="9">
        <f>SUM(F5:F26)</f>
        <v>2123</v>
      </c>
      <c r="G4" s="10"/>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row>
    <row r="5" s="1" customFormat="1" ht="38" customHeight="1" spans="1:196">
      <c r="A5" s="11">
        <v>1</v>
      </c>
      <c r="B5" s="12" t="s">
        <v>10</v>
      </c>
      <c r="C5" s="13" t="str">
        <f>VLOOKUP(B5,[1]第二批!$B:$C,2,0)</f>
        <v>广州黄船海洋工程有限公司</v>
      </c>
      <c r="D5" s="11" t="str">
        <f>VLOOKUP(B5,[1]第二批!$B:$D,3,0)</f>
        <v>91440115685212910Y</v>
      </c>
      <c r="E5" s="14" t="s">
        <v>11</v>
      </c>
      <c r="F5" s="15">
        <f>VLOOKUP(C5,[1]第二批!$C:$Z,24,0)</f>
        <v>124</v>
      </c>
      <c r="G5" s="10"/>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row>
    <row r="6" s="1" customFormat="1" ht="38" customHeight="1" spans="1:196">
      <c r="A6" s="11">
        <v>2</v>
      </c>
      <c r="B6" s="12" t="s">
        <v>12</v>
      </c>
      <c r="C6" s="13" t="str">
        <f>VLOOKUP(B6,[1]第二批!$B:$C,2,0)</f>
        <v>广汽丰田发动机有限公司</v>
      </c>
      <c r="D6" s="11" t="str">
        <f>VLOOKUP(B6,[1]第二批!$B:$D,3,0)</f>
        <v>91440101717850686P</v>
      </c>
      <c r="E6" s="14" t="s">
        <v>11</v>
      </c>
      <c r="F6" s="15">
        <f>VLOOKUP(C6,[1]第二批!$C:$Z,24,0)</f>
        <v>200</v>
      </c>
      <c r="G6" s="10"/>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row>
    <row r="7" s="1" customFormat="1" ht="38" customHeight="1" spans="1:196">
      <c r="A7" s="11">
        <v>3</v>
      </c>
      <c r="B7" s="12" t="s">
        <v>13</v>
      </c>
      <c r="C7" s="13" t="str">
        <f>VLOOKUP(B7,[1]第二批!$B:$C,2,0)</f>
        <v>广汽丰田汽车有限公司</v>
      </c>
      <c r="D7" s="11" t="str">
        <f>VLOOKUP(B7,[1]第二批!$B:$D,3,0)</f>
        <v>91440101717852200L</v>
      </c>
      <c r="E7" s="14" t="s">
        <v>11</v>
      </c>
      <c r="F7" s="15">
        <f>VLOOKUP(C7,[1]第二批!$C:$Z,24,0)</f>
        <v>200</v>
      </c>
      <c r="G7" s="10"/>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row>
    <row r="8" s="1" customFormat="1" ht="38" customHeight="1" spans="1:196">
      <c r="A8" s="11">
        <v>4</v>
      </c>
      <c r="B8" s="12" t="s">
        <v>14</v>
      </c>
      <c r="C8" s="13" t="str">
        <f>VLOOKUP(B8,[1]第二批!$B:$C,2,0)</f>
        <v>广州丰铁汽车部件有限公司</v>
      </c>
      <c r="D8" s="11" t="str">
        <f>VLOOKUP(B8,[1]第二批!$B:$D,3,0)</f>
        <v>91440101764027350F</v>
      </c>
      <c r="E8" s="14" t="s">
        <v>11</v>
      </c>
      <c r="F8" s="15">
        <f>VLOOKUP(C8,[1]第二批!$C:$Z,24,0)</f>
        <v>200</v>
      </c>
      <c r="G8" s="10"/>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row>
    <row r="9" s="1" customFormat="1" ht="38" customHeight="1" spans="1:196">
      <c r="A9" s="11">
        <v>5</v>
      </c>
      <c r="B9" s="12" t="s">
        <v>15</v>
      </c>
      <c r="C9" s="13" t="s">
        <v>16</v>
      </c>
      <c r="D9" s="11" t="s">
        <v>17</v>
      </c>
      <c r="E9" s="14" t="s">
        <v>11</v>
      </c>
      <c r="F9" s="15">
        <f>VLOOKUP(C9,[1]第二批!$C:$Z,24,0)</f>
        <v>200</v>
      </c>
      <c r="G9" s="10"/>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row>
    <row r="10" s="1" customFormat="1" ht="38" customHeight="1" spans="1:196">
      <c r="A10" s="11">
        <v>6</v>
      </c>
      <c r="B10" s="12" t="s">
        <v>18</v>
      </c>
      <c r="C10" s="13" t="str">
        <f>VLOOKUP(B10,[1]第二批!$B:$C,2,0)</f>
        <v>广东芬尼克兹节能设备有限公司</v>
      </c>
      <c r="D10" s="11" t="str">
        <f>VLOOKUP(B10,[1]第二批!$B:$D,3,0)</f>
        <v>914401157371936603</v>
      </c>
      <c r="E10" s="14" t="s">
        <v>11</v>
      </c>
      <c r="F10" s="15">
        <f>VLOOKUP(C10,[1]第二批!$C:$Z,24,0)</f>
        <v>29</v>
      </c>
      <c r="G10" s="10"/>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row>
    <row r="11" ht="38" customHeight="1" spans="1:7">
      <c r="A11" s="11">
        <v>7</v>
      </c>
      <c r="B11" s="12" t="s">
        <v>19</v>
      </c>
      <c r="C11" s="13" t="str">
        <f>VLOOKUP(B11,[1]第二批!$B:$C,2,0)</f>
        <v>广州穗粮实业有限公司</v>
      </c>
      <c r="D11" s="11" t="str">
        <f>VLOOKUP(B11,[1]第二批!$B:$D,3,0)</f>
        <v>91440101MA5A3EPC7F</v>
      </c>
      <c r="E11" s="14" t="s">
        <v>11</v>
      </c>
      <c r="F11" s="15">
        <f>VLOOKUP(C11,[1]第二批!$C:$Z,24,0)</f>
        <v>66</v>
      </c>
      <c r="G11" s="16"/>
    </row>
    <row r="12" ht="38" customHeight="1" spans="1:7">
      <c r="A12" s="11">
        <v>8</v>
      </c>
      <c r="B12" s="12" t="s">
        <v>20</v>
      </c>
      <c r="C12" s="13" t="str">
        <f>VLOOKUP(B12,[1]第二批!$B:$C,2,0)</f>
        <v>广州岭南电缆股份有限公司</v>
      </c>
      <c r="D12" s="11" t="str">
        <f>VLOOKUP(B12,[1]第二批!$B:$D,3,0)</f>
        <v>91440101618705985B</v>
      </c>
      <c r="E12" s="14" t="s">
        <v>11</v>
      </c>
      <c r="F12" s="15">
        <f>VLOOKUP(C12,[1]第二批!$C:$Z,24,0)</f>
        <v>55</v>
      </c>
      <c r="G12" s="16"/>
    </row>
    <row r="13" ht="38" customHeight="1" spans="1:7">
      <c r="A13" s="11">
        <v>9</v>
      </c>
      <c r="B13" s="12" t="s">
        <v>21</v>
      </c>
      <c r="C13" s="13" t="str">
        <f>VLOOKUP(B13,[1]第二批!$B:$C,2,0)</f>
        <v>广州光耀通讯设备有限公司</v>
      </c>
      <c r="D13" s="11" t="str">
        <f>VLOOKUP(B13,[1]第二批!$B:$D,3,0)</f>
        <v>91440115741867912R</v>
      </c>
      <c r="E13" s="14" t="s">
        <v>11</v>
      </c>
      <c r="F13" s="15">
        <f>VLOOKUP(C13,[1]第二批!$C:$Z,24,0)</f>
        <v>25</v>
      </c>
      <c r="G13" s="16"/>
    </row>
    <row r="14" ht="38" customHeight="1" spans="1:7">
      <c r="A14" s="11">
        <v>10</v>
      </c>
      <c r="B14" s="12" t="s">
        <v>22</v>
      </c>
      <c r="C14" s="13" t="str">
        <f>VLOOKUP(B14,[1]第二批!$B:$C,2,0)</f>
        <v>广汽丰通钢业有限公司</v>
      </c>
      <c r="D14" s="11" t="str">
        <f>VLOOKUP(B14,[1]第二批!$B:$D,3,0)</f>
        <v>91440115767698563X</v>
      </c>
      <c r="E14" s="14" t="s">
        <v>11</v>
      </c>
      <c r="F14" s="15">
        <f>VLOOKUP(C14,[1]第二批!$C:$Z,24,0)</f>
        <v>200</v>
      </c>
      <c r="G14" s="16"/>
    </row>
    <row r="15" ht="38" customHeight="1" spans="1:7">
      <c r="A15" s="11">
        <v>11</v>
      </c>
      <c r="B15" s="12" t="s">
        <v>23</v>
      </c>
      <c r="C15" s="13" t="str">
        <f>VLOOKUP(B15,[1]第二批!$B:$C,2,0)</f>
        <v>广州志盈塑料制品有限公司</v>
      </c>
      <c r="D15" s="11" t="str">
        <f>VLOOKUP(B15,[1]第二批!$B:$D,3,0)</f>
        <v>91440101669955802G</v>
      </c>
      <c r="E15" s="14" t="s">
        <v>11</v>
      </c>
      <c r="F15" s="15">
        <f>VLOOKUP(C15,[1]第二批!$C:$Z,24,0)</f>
        <v>32</v>
      </c>
      <c r="G15" s="16"/>
    </row>
    <row r="16" ht="38" customHeight="1" spans="1:7">
      <c r="A16" s="11">
        <v>12</v>
      </c>
      <c r="B16" s="12" t="s">
        <v>24</v>
      </c>
      <c r="C16" s="13" t="str">
        <f>VLOOKUP(B16,[1]第二批!$B:$C,2,0)</f>
        <v>丰田纺织（广州）汽车部件有限公司</v>
      </c>
      <c r="D16" s="11" t="str">
        <f>VLOOKUP(B16,[1]第二批!$B:$D,3,0)</f>
        <v>91440115766116453P</v>
      </c>
      <c r="E16" s="14" t="s">
        <v>11</v>
      </c>
      <c r="F16" s="15">
        <f>VLOOKUP(C16,[1]第二批!$C:$Z,24,0)</f>
        <v>200</v>
      </c>
      <c r="G16" s="16"/>
    </row>
    <row r="17" ht="38" customHeight="1" spans="1:7">
      <c r="A17" s="11">
        <v>13</v>
      </c>
      <c r="B17" s="12" t="s">
        <v>25</v>
      </c>
      <c r="C17" s="13" t="str">
        <f>VLOOKUP(B17,[1]第二批!$B:$C,2,0)</f>
        <v>广州樱泰汽车饰件有限公司</v>
      </c>
      <c r="D17" s="11" t="str">
        <f>VLOOKUP(B17,[1]第二批!$B:$D,3,0)</f>
        <v>914401157661223869</v>
      </c>
      <c r="E17" s="14" t="s">
        <v>11</v>
      </c>
      <c r="F17" s="15">
        <f>VLOOKUP(C17,[1]第二批!$C:$Z,24,0)</f>
        <v>72</v>
      </c>
      <c r="G17" s="16"/>
    </row>
    <row r="18" ht="38" customHeight="1" spans="1:7">
      <c r="A18" s="11">
        <v>14</v>
      </c>
      <c r="B18" s="12" t="s">
        <v>26</v>
      </c>
      <c r="C18" s="13" t="str">
        <f>VLOOKUP(B18,[1]第二批!$B:$C,2,0)</f>
        <v>广州市聚英电器实业有限公司</v>
      </c>
      <c r="D18" s="11" t="str">
        <f>VLOOKUP(B18,[1]第二批!$B:$D,3,0)</f>
        <v>914401157534771027</v>
      </c>
      <c r="E18" s="14" t="s">
        <v>11</v>
      </c>
      <c r="F18" s="15">
        <f>VLOOKUP(C18,[1]第二批!$C:$Z,24,0)</f>
        <v>29</v>
      </c>
      <c r="G18" s="16"/>
    </row>
    <row r="19" ht="38" customHeight="1" spans="1:7">
      <c r="A19" s="11">
        <v>15</v>
      </c>
      <c r="B19" s="12" t="s">
        <v>27</v>
      </c>
      <c r="C19" s="13" t="str">
        <f>VLOOKUP(B19,[1]第二批!$B:$C,2,0)</f>
        <v>广州纳诺新材料技术有限公司</v>
      </c>
      <c r="D19" s="11" t="str">
        <f>VLOOKUP(B19,[1]第二批!$B:$D,3,0)</f>
        <v>91440101MA5D689E4C</v>
      </c>
      <c r="E19" s="14" t="s">
        <v>11</v>
      </c>
      <c r="F19" s="15">
        <f>VLOOKUP(C19,[1]第二批!$C:$Z,24,0)</f>
        <v>21</v>
      </c>
      <c r="G19" s="16"/>
    </row>
    <row r="20" ht="38" customHeight="1" spans="1:7">
      <c r="A20" s="11">
        <v>16</v>
      </c>
      <c r="B20" s="12" t="s">
        <v>28</v>
      </c>
      <c r="C20" s="13" t="str">
        <f>VLOOKUP(B20,[1]第二批!$B:$C,2,0)</f>
        <v>广船国际有限公司</v>
      </c>
      <c r="D20" s="11" t="str">
        <f>VLOOKUP(B20,[1]第二批!$B:$D,3,0)</f>
        <v>914401017889253316</v>
      </c>
      <c r="E20" s="14" t="s">
        <v>11</v>
      </c>
      <c r="F20" s="15">
        <f>VLOOKUP(C20,[1]第二批!$C:$Z,24,0)</f>
        <v>23</v>
      </c>
      <c r="G20" s="16"/>
    </row>
    <row r="21" ht="38" customHeight="1" spans="1:7">
      <c r="A21" s="11">
        <v>17</v>
      </c>
      <c r="B21" s="12" t="s">
        <v>29</v>
      </c>
      <c r="C21" s="13" t="str">
        <f>VLOOKUP(B21,[1]第二批!$B:$C,2,0)</f>
        <v>广州海缝汽车零部件有限公司</v>
      </c>
      <c r="D21" s="11" t="str">
        <f>VLOOKUP(B21,[1]第二批!$B:$D,3,0)</f>
        <v>91440115661832314B</v>
      </c>
      <c r="E21" s="14" t="s">
        <v>11</v>
      </c>
      <c r="F21" s="15">
        <f>VLOOKUP(C21,[1]第二批!$C:$Z,24,0)</f>
        <v>200</v>
      </c>
      <c r="G21" s="16"/>
    </row>
    <row r="22" ht="38" customHeight="1" spans="1:7">
      <c r="A22" s="11">
        <v>18</v>
      </c>
      <c r="B22" s="12" t="s">
        <v>30</v>
      </c>
      <c r="C22" s="13" t="str">
        <f>VLOOKUP(B22,[1]第二批!$B:$C,2,0)</f>
        <v>广州三五汽车部件有限公司</v>
      </c>
      <c r="D22" s="11" t="str">
        <f>VLOOKUP(B22,[1]第二批!$B:$D,3,0)</f>
        <v>914401157640366280</v>
      </c>
      <c r="E22" s="14" t="s">
        <v>11</v>
      </c>
      <c r="F22" s="15">
        <f>VLOOKUP(C22,[1]第二批!$C:$Z,24,0)</f>
        <v>141</v>
      </c>
      <c r="G22" s="16"/>
    </row>
    <row r="23" ht="38" customHeight="1" spans="1:7">
      <c r="A23" s="11">
        <v>19</v>
      </c>
      <c r="B23" s="12" t="s">
        <v>31</v>
      </c>
      <c r="C23" s="13" t="str">
        <f>VLOOKUP(B23,[1]第二批!$B:$C,2,0)</f>
        <v>广东高仕电研科技有限公司</v>
      </c>
      <c r="D23" s="11" t="str">
        <f>VLOOKUP(B23,[1]第二批!$B:$D,3,0)</f>
        <v>91441802MA4UKURL6E</v>
      </c>
      <c r="E23" s="14" t="s">
        <v>11</v>
      </c>
      <c r="F23" s="15">
        <f>VLOOKUP(C23,[1]第二批!$C:$Z,24,0)</f>
        <v>28</v>
      </c>
      <c r="G23" s="16"/>
    </row>
    <row r="24" ht="38" customHeight="1" spans="1:7">
      <c r="A24" s="11">
        <v>20</v>
      </c>
      <c r="B24" s="12" t="s">
        <v>32</v>
      </c>
      <c r="C24" s="13" t="str">
        <f>VLOOKUP(B24,[1]第二批!$B:$C,2,0)</f>
        <v>广州奥藤空调配件有限公司</v>
      </c>
      <c r="D24" s="11" t="str">
        <f>VLOOKUP(B24,[1]第二批!$B:$D,3,0)</f>
        <v>91440115618704069L</v>
      </c>
      <c r="E24" s="14" t="s">
        <v>11</v>
      </c>
      <c r="F24" s="15">
        <f>VLOOKUP(C24,[1]第二批!$C:$Z,24,0)</f>
        <v>28</v>
      </c>
      <c r="G24" s="16"/>
    </row>
    <row r="25" ht="38" customHeight="1" spans="1:7">
      <c r="A25" s="11">
        <v>21</v>
      </c>
      <c r="B25" s="12" t="s">
        <v>33</v>
      </c>
      <c r="C25" s="13" t="str">
        <f>VLOOKUP(B25,[1]第二批!$B:$C,2,0)</f>
        <v>利民（番禺南沙）电器发展有限公司</v>
      </c>
      <c r="D25" s="11" t="str">
        <f>VLOOKUP(B25,[1]第二批!$B:$D,3,0)</f>
        <v>91440115618701087T</v>
      </c>
      <c r="E25" s="14" t="s">
        <v>11</v>
      </c>
      <c r="F25" s="15">
        <f>VLOOKUP(C25,[1]第二批!$C:$Z,24,0)</f>
        <v>27</v>
      </c>
      <c r="G25" s="16"/>
    </row>
    <row r="26" ht="38" customHeight="1" spans="1:7">
      <c r="A26" s="11">
        <v>22</v>
      </c>
      <c r="B26" s="12" t="s">
        <v>34</v>
      </c>
      <c r="C26" s="13" t="str">
        <f>VLOOKUP(B26,[1]第二批!$B:$C,2,0)</f>
        <v>电装（广州南沙）有限公司</v>
      </c>
      <c r="D26" s="11" t="str">
        <f>VLOOKUP(B26,[1]第二批!$B:$D,3,0)</f>
        <v>91440101761942502U</v>
      </c>
      <c r="E26" s="14" t="s">
        <v>11</v>
      </c>
      <c r="F26" s="15">
        <f>VLOOKUP(C26,[1]第二批!$C:$Z,24,0)</f>
        <v>23</v>
      </c>
      <c r="G26" s="16"/>
    </row>
  </sheetData>
  <mergeCells count="2">
    <mergeCell ref="A2:G2"/>
    <mergeCell ref="A4:E4"/>
  </mergeCells>
  <conditionalFormatting sqref="B5:B26">
    <cfRule type="duplicateValues" dxfId="0" priority="1"/>
  </conditionalFormatting>
  <pageMargins left="0.472222222222222" right="0.511805555555556" top="0.708333333333333" bottom="0.393055555555556" header="0.511805555555556" footer="0.236111111111111"/>
  <pageSetup paperSize="9" scale="48" fitToHeight="0" orientation="portrait"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麦燕玲</dc:creator>
  <cp:lastModifiedBy>。。。</cp:lastModifiedBy>
  <dcterms:created xsi:type="dcterms:W3CDTF">2023-08-23T01:56:00Z</dcterms:created>
  <dcterms:modified xsi:type="dcterms:W3CDTF">2025-03-21T03:40:39Z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E8BC6FF71576455898573F138F82A2ED</vt:lpwstr>
  </property>
  <property fmtid="{D5CDD505-2E9C-101B-9397-08002B2CF9AE}" pid="3" name="KSOProductBuildVer">
    <vt:lpwstr>2052-12.1.0.20305</vt:lpwstr>
  </property>
  <property fmtid="{D5CDD505-2E9C-101B-9397-08002B2CF9AE}" pid="4" name="KSOReadingLayout">
    <vt:bool>true</vt:bool>
  </property>
</Properties>
</file>