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第四批项目" sheetId="1" r:id="rId1"/>
  </sheets>
  <definedNames>
    <definedName name="_xlnm._FilterDatabase" localSheetId="0" hidden="1">第四批项目!$A$1:$Q$80</definedName>
    <definedName name="_xlnm.Print_Titles" localSheetId="0">第四批项目!$3:$5</definedName>
  </definedNames>
  <calcPr calcId="144525"/>
</workbook>
</file>

<file path=xl/comments1.xml><?xml version="1.0" encoding="utf-8"?>
<comments xmlns="http://schemas.openxmlformats.org/spreadsheetml/2006/main">
  <authors>
    <author>陈立飞</author>
  </authors>
  <commentList>
    <comment ref="L7" authorId="0">
      <text>
        <r>
          <rPr>
            <b/>
            <sz val="9"/>
            <rFont val="宋体"/>
            <charset val="134"/>
          </rPr>
          <t>陈立飞:</t>
        </r>
        <r>
          <rPr>
            <sz val="9"/>
            <rFont val="宋体"/>
            <charset val="134"/>
          </rPr>
          <t xml:space="preserve">
第一批奖补比例按30%，现已调整为40%。58.98*0.3*0.4=7.08</t>
        </r>
      </text>
    </comment>
    <comment ref="L59" authorId="0">
      <text>
        <r>
          <rPr>
            <b/>
            <sz val="9"/>
            <rFont val="宋体"/>
            <charset val="134"/>
          </rPr>
          <t>陈立飞:</t>
        </r>
        <r>
          <rPr>
            <sz val="9"/>
            <rFont val="宋体"/>
            <charset val="134"/>
          </rPr>
          <t xml:space="preserve">
第一批奖补比例按30%，现已调整为40%。
19.47*0.3*0.4=2.34</t>
        </r>
      </text>
    </comment>
  </commentList>
</comments>
</file>

<file path=xl/sharedStrings.xml><?xml version="1.0" encoding="utf-8"?>
<sst xmlns="http://schemas.openxmlformats.org/spreadsheetml/2006/main" count="507" uniqueCount="263">
  <si>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</si>
  <si>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t>惠州市省级中小企业数字化转型城市试点专项资金（数字化改造项目专题）第四批项目入库拟安排计划表</t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</si>
  <si>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</si>
  <si>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所属县区</t>
    </r>
  </si>
  <si>
    <r>
      <rPr>
        <sz val="11"/>
        <color theme="1"/>
        <rFont val="方正黑体_GBK"/>
        <charset val="134"/>
      </rPr>
      <t>企业名称</t>
    </r>
  </si>
  <si>
    <r>
      <rPr>
        <sz val="11"/>
        <color theme="1"/>
        <rFont val="方正黑体_GBK"/>
        <charset val="134"/>
      </rPr>
      <t>企业统一社会信用代码</t>
    </r>
  </si>
  <si>
    <t>项目名称</t>
  </si>
  <si>
    <r>
      <rPr>
        <sz val="11"/>
        <color theme="1"/>
        <rFont val="方正黑体_GBK"/>
        <charset val="134"/>
      </rPr>
      <t>细分行业</t>
    </r>
  </si>
  <si>
    <r>
      <rPr>
        <sz val="11"/>
        <color theme="1"/>
        <rFont val="方正黑体_GBK"/>
        <charset val="134"/>
      </rPr>
      <t>牵引单位名称</t>
    </r>
  </si>
  <si>
    <t>奖补类型</t>
  </si>
  <si>
    <t>项目计划总投资（万元，不含税）</t>
  </si>
  <si>
    <t>可纳入奖补范围的投资（万元，不含税）；
事前项目为已支付投资金额（万元）</t>
  </si>
  <si>
    <r>
      <rPr>
        <sz val="11"/>
        <color theme="1"/>
        <rFont val="方正黑体_GBK"/>
        <charset val="134"/>
      </rPr>
      <t>拟获得奖补资金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（万元）</t>
    </r>
  </si>
  <si>
    <t>已从省级资金安排事前（中）奖补资金（万元）</t>
  </si>
  <si>
    <r>
      <rPr>
        <sz val="10"/>
        <color theme="1"/>
        <rFont val="方正黑体_GBK"/>
        <charset val="134"/>
      </rPr>
      <t>本次拟奖补资金（万元）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（省、市级资金按照3：1进行奖补，市级配套资金按现行财政体制分成比例，由市、县区分级承担，事前奖补资金优先安排省级资金）</t>
    </r>
  </si>
  <si>
    <t>备注</t>
  </si>
  <si>
    <r>
      <rPr>
        <sz val="12"/>
        <rFont val="方正黑体_GBK"/>
        <charset val="134"/>
      </rPr>
      <t>总计</t>
    </r>
  </si>
  <si>
    <r>
      <rPr>
        <sz val="11"/>
        <color theme="1"/>
        <rFont val="方正黑体_GBK"/>
        <charset val="134"/>
      </rPr>
      <t>其中：</t>
    </r>
  </si>
  <si>
    <r>
      <rPr>
        <sz val="11"/>
        <color theme="1"/>
        <rFont val="方正黑体_GBK"/>
        <charset val="134"/>
      </rPr>
      <t>省级奖补资金（万元）</t>
    </r>
  </si>
  <si>
    <r>
      <rPr>
        <sz val="11"/>
        <color theme="1"/>
        <rFont val="方正黑体_GBK"/>
        <charset val="134"/>
      </rPr>
      <t>市级奖补资金（万元）</t>
    </r>
  </si>
  <si>
    <r>
      <rPr>
        <sz val="11"/>
        <color theme="1"/>
        <rFont val="方正黑体_GBK"/>
        <charset val="134"/>
      </rPr>
      <t>县区奖补资金（万元）</t>
    </r>
  </si>
  <si>
    <r>
      <rPr>
        <sz val="11"/>
        <color indexed="8"/>
        <rFont val="方正仿宋_GBK"/>
        <charset val="134"/>
      </rPr>
      <t>惠城区</t>
    </r>
  </si>
  <si>
    <r>
      <rPr>
        <sz val="11"/>
        <color rgb="FF000000"/>
        <rFont val="方正仿宋_GBK"/>
        <charset val="134"/>
      </rPr>
      <t>惠州市英达特电子技术有限公司</t>
    </r>
  </si>
  <si>
    <t>914413023041222856</t>
  </si>
  <si>
    <r>
      <rPr>
        <sz val="11"/>
        <rFont val="方正仿宋_GBK"/>
        <charset val="134"/>
      </rPr>
      <t>英达特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</si>
  <si>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color theme="1"/>
        <rFont val="Times New Roman"/>
        <charset val="134"/>
      </rPr>
      <t>5G</t>
    </r>
    <r>
      <rPr>
        <sz val="11"/>
        <color rgb="FF000000"/>
        <rFont val="方正仿宋_GBK"/>
        <charset val="134"/>
      </rPr>
      <t>及智能终端</t>
    </r>
  </si>
  <si>
    <r>
      <rPr>
        <sz val="11"/>
        <color indexed="8"/>
        <rFont val="方正仿宋_GBK"/>
        <charset val="134"/>
      </rPr>
      <t>联通（广东）产业互联网有限公司</t>
    </r>
  </si>
  <si>
    <r>
      <rPr>
        <sz val="11"/>
        <color indexed="8"/>
        <rFont val="方正仿宋_GBK"/>
        <charset val="134"/>
      </rPr>
      <t>事后</t>
    </r>
  </si>
  <si>
    <r>
      <rPr>
        <sz val="11"/>
        <color rgb="FF000000"/>
        <rFont val="方正仿宋_GBK"/>
        <charset val="134"/>
      </rPr>
      <t>研创科技（惠州）有限公司</t>
    </r>
  </si>
  <si>
    <t>914413000867786054</t>
  </si>
  <si>
    <r>
      <rPr>
        <sz val="11"/>
        <rFont val="方正仿宋_GBK"/>
        <charset val="134"/>
      </rPr>
      <t>研创科技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</si>
  <si>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color theme="1"/>
        <rFont val="Times New Roman"/>
        <charset val="134"/>
      </rPr>
      <t>5G</t>
    </r>
    <r>
      <rPr>
        <sz val="11"/>
        <color indexed="8"/>
        <rFont val="方正仿宋_GBK"/>
        <charset val="134"/>
      </rPr>
      <t>及智能终端</t>
    </r>
  </si>
  <si>
    <r>
      <rPr>
        <sz val="10"/>
        <color theme="1"/>
        <rFont val="方正仿宋_GBK"/>
        <charset val="134"/>
      </rPr>
      <t>第一批奖补比例按</t>
    </r>
    <r>
      <rPr>
        <sz val="10"/>
        <color theme="1"/>
        <rFont val="Times New Roman"/>
        <charset val="134"/>
      </rPr>
      <t>30%</t>
    </r>
    <r>
      <rPr>
        <sz val="10"/>
        <color theme="1"/>
        <rFont val="方正仿宋_GBK"/>
        <charset val="134"/>
      </rPr>
      <t>，现已调整为</t>
    </r>
    <r>
      <rPr>
        <sz val="10"/>
        <color theme="1"/>
        <rFont val="Times New Roman"/>
        <charset val="134"/>
      </rPr>
      <t>40%</t>
    </r>
  </si>
  <si>
    <r>
      <rPr>
        <sz val="11"/>
        <color indexed="8"/>
        <rFont val="方正仿宋_GBK"/>
        <charset val="134"/>
      </rPr>
      <t>广东力王高新科技股份有限公司</t>
    </r>
  </si>
  <si>
    <t>91441300797761076R</t>
  </si>
  <si>
    <t>力王全数字化工厂平台系统项目</t>
  </si>
  <si>
    <r>
      <rPr>
        <sz val="11"/>
        <color indexed="8"/>
        <rFont val="方正仿宋_GBK"/>
        <charset val="134"/>
      </rPr>
      <t>事前</t>
    </r>
  </si>
  <si>
    <r>
      <rPr>
        <sz val="11"/>
        <color indexed="8"/>
        <rFont val="方正仿宋_GBK"/>
        <charset val="134"/>
      </rPr>
      <t>惠州奥华智能科技有限公司</t>
    </r>
  </si>
  <si>
    <t>91441302MA55DGRT44</t>
  </si>
  <si>
    <r>
      <rPr>
        <sz val="11"/>
        <rFont val="方正仿宋_GBK"/>
        <charset val="134"/>
      </rPr>
      <t>奥华智能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</si>
  <si>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t>惠州市汇恒自动化科技有限公司</t>
  </si>
  <si>
    <t>91441302MA51KHCH8Q</t>
  </si>
  <si>
    <r>
      <rPr>
        <sz val="11"/>
        <rFont val="方正仿宋_GBK"/>
        <charset val="134"/>
      </rPr>
      <t>汇恒</t>
    </r>
    <r>
      <rPr>
        <sz val="11"/>
        <rFont val="Times New Roman"/>
        <charset val="134"/>
      </rPr>
      <t>ERP SC-MOM</t>
    </r>
    <r>
      <rPr>
        <sz val="11"/>
        <rFont val="方正仿宋_GBK"/>
        <charset val="134"/>
      </rPr>
      <t>供应链制造运行管理系统项目</t>
    </r>
  </si>
  <si>
    <r>
      <rPr>
        <sz val="11"/>
        <color indexed="8"/>
        <rFont val="方正仿宋_GBK"/>
        <charset val="134"/>
      </rPr>
      <t>新型储能</t>
    </r>
  </si>
  <si>
    <r>
      <rPr>
        <sz val="11"/>
        <color rgb="FF000000"/>
        <rFont val="方正仿宋_GBK"/>
        <charset val="134"/>
      </rPr>
      <t>华晟智通信息科技有限公司</t>
    </r>
  </si>
  <si>
    <r>
      <rPr>
        <sz val="11"/>
        <color indexed="8"/>
        <rFont val="方正仿宋_GBK"/>
        <charset val="134"/>
      </rPr>
      <t>惠州市好元科技有限公司</t>
    </r>
  </si>
  <si>
    <t>91441302MA4UP48R0F</t>
  </si>
  <si>
    <r>
      <rPr>
        <sz val="11"/>
        <rFont val="方正仿宋_GBK"/>
        <charset val="134"/>
      </rPr>
      <t>好元科技惠云工业平台软件</t>
    </r>
    <r>
      <rPr>
        <sz val="11"/>
        <rFont val="Times New Roman"/>
        <charset val="134"/>
      </rPr>
      <t xml:space="preserve"> V1.0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</si>
  <si>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华晟智通信息科技有限公司</t>
    </r>
  </si>
  <si>
    <r>
      <rPr>
        <sz val="11"/>
        <color indexed="8"/>
        <rFont val="方正仿宋_GBK"/>
        <charset val="134"/>
      </rPr>
      <t>惠州市金鸿丰高精密五金有限公司</t>
    </r>
  </si>
  <si>
    <t>914413023348023616</t>
  </si>
  <si>
    <r>
      <rPr>
        <sz val="11"/>
        <rFont val="方正仿宋_GBK"/>
        <charset val="134"/>
      </rPr>
      <t>金鸿丰高精密惠云工业平台软件</t>
    </r>
    <r>
      <rPr>
        <sz val="11"/>
        <rFont val="Times New Roman"/>
        <charset val="134"/>
      </rPr>
      <t>V1.0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</si>
  <si>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广东华响精密科技有限公司</t>
    </r>
  </si>
  <si>
    <t>9144190039801847X9</t>
  </si>
  <si>
    <r>
      <rPr>
        <sz val="11"/>
        <rFont val="方正仿宋_GBK"/>
        <charset val="134"/>
      </rPr>
      <t>华响精密惠云工业平台软件</t>
    </r>
    <r>
      <rPr>
        <sz val="11"/>
        <rFont val="Times New Roman"/>
        <charset val="134"/>
      </rPr>
      <t xml:space="preserve"> V1.0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</si>
  <si>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惠州市双浩鑫科技有限公司</t>
    </r>
  </si>
  <si>
    <t>91441302MA55TWDT6H</t>
  </si>
  <si>
    <r>
      <rPr>
        <sz val="11"/>
        <rFont val="方正仿宋_GBK"/>
        <charset val="134"/>
      </rPr>
      <t>双浩鑫科技惠云工业平台软件</t>
    </r>
    <r>
      <rPr>
        <sz val="11"/>
        <rFont val="Times New Roman"/>
        <charset val="134"/>
      </rPr>
      <t xml:space="preserve"> V1.0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</si>
  <si>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广东全日通制造有限公司</t>
    </r>
  </si>
  <si>
    <t>91441302MA55GYRY08</t>
  </si>
  <si>
    <r>
      <rPr>
        <sz val="11"/>
        <rFont val="方正仿宋_GBK"/>
        <charset val="134"/>
      </rPr>
      <t>全日通制造惠云工业平台软件</t>
    </r>
    <r>
      <rPr>
        <sz val="11"/>
        <rFont val="Times New Roman"/>
        <charset val="134"/>
      </rPr>
      <t xml:space="preserve"> V1.0</t>
    </r>
    <r>
      <rPr>
        <sz val="11"/>
        <rFont val="方正仿宋_GBK"/>
        <charset val="134"/>
      </rPr>
      <t>项目</t>
    </r>
  </si>
  <si>
    <r>
      <rPr>
        <sz val="11"/>
        <color rgb="FF000000"/>
        <rFont val="方正仿宋_GBK"/>
        <charset val="134"/>
      </rPr>
      <t>精电汽车电子</t>
    </r>
    <r>
      <rPr>
        <sz val="11"/>
        <color theme="1"/>
        <rFont val="方正仿宋_GBK"/>
        <charset val="134"/>
      </rPr>
      <t>（惠州）</t>
    </r>
    <r>
      <rPr>
        <sz val="11"/>
        <color rgb="FF000000"/>
        <rFont val="方正仿宋_GBK"/>
        <charset val="134"/>
      </rPr>
      <t>有限公司</t>
    </r>
  </si>
  <si>
    <t>91441302MA56UHPG1B</t>
  </si>
  <si>
    <t>精电汽车费控报销系统和电子会计档案平台项目</t>
  </si>
  <si>
    <r>
      <rPr>
        <sz val="11"/>
        <color indexed="8"/>
        <rFont val="方正仿宋_GBK"/>
        <charset val="134"/>
      </rPr>
      <t>智能网联汽车</t>
    </r>
  </si>
  <si>
    <t>惠州锐鉴兴科技有限公司</t>
  </si>
  <si>
    <t>91441300MA53GMD17Q</t>
  </si>
  <si>
    <r>
      <rPr>
        <sz val="11"/>
        <rFont val="方正仿宋_GBK"/>
        <charset val="134"/>
      </rPr>
      <t>锐鉴</t>
    </r>
    <r>
      <rPr>
        <sz val="11"/>
        <rFont val="Times New Roman"/>
        <charset val="134"/>
      </rPr>
      <t>MES SC-MOM</t>
    </r>
    <r>
      <rPr>
        <sz val="11"/>
        <rFont val="方正仿宋_GBK"/>
        <charset val="134"/>
      </rPr>
      <t>供应链制造运行管理系统项目</t>
    </r>
  </si>
  <si>
    <t>分计</t>
  </si>
  <si>
    <r>
      <rPr>
        <sz val="11"/>
        <color indexed="8"/>
        <rFont val="方正仿宋_GBK"/>
        <charset val="134"/>
      </rPr>
      <t>惠阳区</t>
    </r>
  </si>
  <si>
    <t>飞德利照明科技（惠州）有限公司</t>
  </si>
  <si>
    <t>91441381MA58BNYF59</t>
  </si>
  <si>
    <r>
      <rPr>
        <sz val="11"/>
        <rFont val="方正仿宋_GBK"/>
        <charset val="134"/>
      </rPr>
      <t>飞德利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</si>
  <si>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惠州市利思达光电科技有限公司</t>
    </r>
  </si>
  <si>
    <t>91441303MA550CQX9X</t>
  </si>
  <si>
    <r>
      <rPr>
        <sz val="11"/>
        <rFont val="方正仿宋_GBK"/>
        <charset val="134"/>
      </rPr>
      <t>利思达</t>
    </r>
    <r>
      <rPr>
        <sz val="11"/>
        <rFont val="Times New Roman"/>
        <charset val="134"/>
      </rPr>
      <t>ERP+WMS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</si>
  <si>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名商科技有限公司</t>
    </r>
  </si>
  <si>
    <t>91441303MA4WRC441G</t>
  </si>
  <si>
    <t>名商数字化工厂管理系统项目</t>
  </si>
  <si>
    <r>
      <rPr>
        <sz val="11"/>
        <color indexed="8"/>
        <rFont val="方正仿宋_GBK"/>
        <charset val="134"/>
      </rPr>
      <t>广东亿迅科技有限公司</t>
    </r>
  </si>
  <si>
    <r>
      <rPr>
        <sz val="11"/>
        <rFont val="方正仿宋_GBK"/>
        <charset val="134"/>
      </rPr>
      <t>惠阳区</t>
    </r>
  </si>
  <si>
    <r>
      <rPr>
        <sz val="11"/>
        <rFont val="方正仿宋_GBK"/>
        <charset val="134"/>
      </rPr>
      <t>敏星传感器技术惠州有限公司</t>
    </r>
  </si>
  <si>
    <t>91441303MA51NU3DXG</t>
  </si>
  <si>
    <r>
      <rPr>
        <sz val="11"/>
        <rFont val="方正仿宋_GBK"/>
        <charset val="134"/>
      </rPr>
      <t>敏星</t>
    </r>
    <r>
      <rPr>
        <sz val="11"/>
        <rFont val="Times New Roman"/>
        <charset val="134"/>
      </rPr>
      <t>MES</t>
    </r>
    <r>
      <rPr>
        <sz val="11"/>
        <rFont val="方正仿宋_GBK"/>
        <charset val="134"/>
      </rPr>
      <t>系统项目</t>
    </r>
  </si>
  <si>
    <r>
      <rPr>
        <sz val="11"/>
        <rFont val="Times New Roman"/>
        <charset val="134"/>
      </rPr>
      <t>5G</t>
    </r>
    <r>
      <rPr>
        <sz val="11"/>
        <rFont val="方正仿宋_GBK"/>
        <charset val="134"/>
      </rPr>
      <t>及智能终端</t>
    </r>
  </si>
  <si>
    <r>
      <rPr>
        <sz val="11"/>
        <rFont val="方正仿宋_GBK"/>
        <charset val="134"/>
      </rPr>
      <t>联通（广东）产业互联网有限公司</t>
    </r>
  </si>
  <si>
    <r>
      <rPr>
        <sz val="11"/>
        <rFont val="方正仿宋_GBK"/>
        <charset val="134"/>
      </rPr>
      <t>广东维尔科技股份有限公司</t>
    </r>
  </si>
  <si>
    <t>914413006698074128</t>
  </si>
  <si>
    <r>
      <rPr>
        <sz val="11"/>
        <rFont val="方正仿宋_GBK"/>
        <charset val="134"/>
      </rPr>
      <t>维尔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</si>
  <si>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惠州市佳星科技有限公司</t>
    </r>
  </si>
  <si>
    <t>91441381MACJKQ9N1E</t>
  </si>
  <si>
    <r>
      <rPr>
        <sz val="11"/>
        <rFont val="方正仿宋_GBK"/>
        <charset val="134"/>
      </rPr>
      <t>佳星</t>
    </r>
    <r>
      <rPr>
        <sz val="11"/>
        <rFont val="Times New Roman"/>
        <charset val="134"/>
      </rPr>
      <t>MES+WMS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</si>
  <si>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惠州市佳晔金属制品有限公司</t>
    </r>
  </si>
  <si>
    <t>914413000845019879</t>
  </si>
  <si>
    <r>
      <rPr>
        <sz val="11"/>
        <rFont val="方正仿宋_GBK"/>
        <charset val="134"/>
      </rPr>
      <t>佳晔</t>
    </r>
    <r>
      <rPr>
        <sz val="11"/>
        <rFont val="Times New Roman"/>
        <charset val="134"/>
      </rPr>
      <t>MES+WMS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</si>
  <si>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广东蓝原科技有限公司</t>
    </r>
  </si>
  <si>
    <t>91441302MABMT31J5U</t>
  </si>
  <si>
    <r>
      <rPr>
        <sz val="11"/>
        <rFont val="方正仿宋_GBK"/>
        <charset val="134"/>
      </rPr>
      <t>蓝原</t>
    </r>
    <r>
      <rPr>
        <sz val="11"/>
        <rFont val="Times New Roman"/>
        <charset val="134"/>
      </rPr>
      <t>ERP+WMS+MES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</si>
  <si>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美盛表业制品（惠州）有限公司</t>
    </r>
  </si>
  <si>
    <t>91441300782957762U</t>
  </si>
  <si>
    <r>
      <rPr>
        <sz val="11"/>
        <rFont val="方正仿宋_GBK"/>
        <charset val="134"/>
      </rPr>
      <t>美盛</t>
    </r>
    <r>
      <rPr>
        <sz val="11"/>
        <rFont val="Times New Roman"/>
        <charset val="134"/>
      </rPr>
      <t>ERP+PLM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</si>
  <si>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惠州市胜宏精密技术有限公司</t>
    </r>
  </si>
  <si>
    <t>91441303MA55998D1R</t>
  </si>
  <si>
    <r>
      <rPr>
        <sz val="11"/>
        <rFont val="方正仿宋_GBK"/>
        <charset val="134"/>
      </rPr>
      <t>胜宏精密机器人物流调度控制系统（</t>
    </r>
    <r>
      <rPr>
        <sz val="11"/>
        <rFont val="Times New Roman"/>
        <charset val="134"/>
      </rPr>
      <t>AGV</t>
    </r>
    <r>
      <rPr>
        <sz val="11"/>
        <rFont val="方正仿宋_GBK"/>
        <charset val="134"/>
      </rPr>
      <t>）项目</t>
    </r>
  </si>
  <si>
    <r>
      <rPr>
        <sz val="11"/>
        <rFont val="方正仿宋_GBK"/>
        <charset val="134"/>
      </rPr>
      <t>惠州市鑫鹏智能装备有限公司</t>
    </r>
  </si>
  <si>
    <t>91441303MA53HPFH4W</t>
  </si>
  <si>
    <r>
      <rPr>
        <sz val="11"/>
        <rFont val="方正仿宋_GBK"/>
        <charset val="134"/>
      </rPr>
      <t>鑫鹏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</si>
  <si>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惠州市聚诚盛电子科技有限公司</t>
    </r>
  </si>
  <si>
    <t>91441303073482397X</t>
  </si>
  <si>
    <r>
      <rPr>
        <sz val="11"/>
        <rFont val="方正仿宋_GBK"/>
        <charset val="134"/>
      </rPr>
      <t>聚诚盛</t>
    </r>
    <r>
      <rPr>
        <sz val="11"/>
        <rFont val="Times New Roman"/>
        <charset val="134"/>
      </rPr>
      <t>ERP+MES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</si>
  <si>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超高清视频显示</t>
    </r>
  </si>
  <si>
    <r>
      <rPr>
        <sz val="11"/>
        <color rgb="FF000000"/>
        <rFont val="方正仿宋_GBK"/>
        <charset val="134"/>
      </rPr>
      <t>为知数字科技（惠州）有限公司</t>
    </r>
  </si>
  <si>
    <r>
      <rPr>
        <sz val="11"/>
        <color indexed="8"/>
        <rFont val="方正仿宋_GBK"/>
        <charset val="134"/>
      </rPr>
      <t>德利赉精密智造（惠州）有限公司</t>
    </r>
  </si>
  <si>
    <t>91441303MA54KLHQ75</t>
  </si>
  <si>
    <t>德利赉数字化工厂管理系统项目</t>
  </si>
  <si>
    <r>
      <rPr>
        <sz val="11"/>
        <color indexed="8"/>
        <rFont val="方正仿宋_GBK"/>
        <charset val="134"/>
      </rPr>
      <t>为知数字科技（惠州）有限公司</t>
    </r>
  </si>
  <si>
    <t>惠州胜狮能源装备有限公司</t>
  </si>
  <si>
    <t>91441303MA51MK618J</t>
  </si>
  <si>
    <r>
      <rPr>
        <sz val="11"/>
        <rFont val="方正仿宋_GBK"/>
        <charset val="134"/>
      </rPr>
      <t>胜狮制造</t>
    </r>
    <r>
      <rPr>
        <sz val="11"/>
        <rFont val="Times New Roman"/>
        <charset val="134"/>
      </rPr>
      <t>IT</t>
    </r>
    <r>
      <rPr>
        <sz val="11"/>
        <rFont val="方正仿宋_GBK"/>
        <charset val="134"/>
      </rPr>
      <t>化管理系统项目</t>
    </r>
  </si>
  <si>
    <r>
      <rPr>
        <sz val="11"/>
        <color indexed="8"/>
        <rFont val="方正仿宋_GBK"/>
        <charset val="134"/>
      </rPr>
      <t>城辉兴电子（惠州）有限公司</t>
    </r>
  </si>
  <si>
    <t>914413035724219516</t>
  </si>
  <si>
    <r>
      <rPr>
        <sz val="11"/>
        <rFont val="方正仿宋_GBK"/>
        <charset val="134"/>
      </rPr>
      <t>城辉兴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</si>
  <si>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惠州广鸿电子科技有限公司</t>
    </r>
  </si>
  <si>
    <t>91441303MA4WGGHA41</t>
  </si>
  <si>
    <t>广鸿数字化工厂管理系统项目</t>
  </si>
  <si>
    <r>
      <rPr>
        <sz val="11"/>
        <color indexed="8"/>
        <rFont val="方正仿宋_GBK"/>
        <charset val="134"/>
      </rPr>
      <t>广东比克奔虎新能源科技有限公司</t>
    </r>
  </si>
  <si>
    <t>91441381MAD1B6NC2B</t>
  </si>
  <si>
    <t>比克奔虎数字化工厂管理系统项目</t>
  </si>
  <si>
    <t>惠州市怡安贵金属有限公司</t>
  </si>
  <si>
    <t>91441303323285717L</t>
  </si>
  <si>
    <t>怡安贵数字化工厂管理系统项目</t>
  </si>
  <si>
    <t>惠州吉祥达机械设备有限公司</t>
  </si>
  <si>
    <t>91441303MA51DRRX39</t>
  </si>
  <si>
    <r>
      <rPr>
        <sz val="11"/>
        <rFont val="方正仿宋_GBK"/>
        <charset val="134"/>
      </rPr>
      <t>吉祥达</t>
    </r>
    <r>
      <rPr>
        <sz val="11"/>
        <rFont val="Times New Roman"/>
        <charset val="134"/>
      </rPr>
      <t>ERP+PLM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</si>
  <si>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惠州市通力机械技术有限公司</t>
    </r>
  </si>
  <si>
    <t>91441303588338378T</t>
  </si>
  <si>
    <r>
      <rPr>
        <sz val="11"/>
        <rFont val="方正仿宋_GBK"/>
        <charset val="134"/>
      </rPr>
      <t>通力机械惠云工业平台软件</t>
    </r>
    <r>
      <rPr>
        <sz val="11"/>
        <rFont val="Times New Roman"/>
        <charset val="134"/>
      </rPr>
      <t xml:space="preserve"> V1.0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</si>
  <si>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博罗县</t>
    </r>
  </si>
  <si>
    <r>
      <rPr>
        <sz val="11"/>
        <rFont val="方正仿宋_GBK"/>
        <charset val="134"/>
      </rPr>
      <t>博罗联益照明电器制品有限公司</t>
    </r>
  </si>
  <si>
    <t>91441322739884967J</t>
  </si>
  <si>
    <t>联益照明仓储智能化项目</t>
  </si>
  <si>
    <r>
      <rPr>
        <sz val="11"/>
        <rFont val="方正仿宋_GBK"/>
        <charset val="134"/>
      </rPr>
      <t>事后</t>
    </r>
  </si>
  <si>
    <r>
      <rPr>
        <sz val="11"/>
        <rFont val="方正仿宋_GBK"/>
        <charset val="134"/>
      </rPr>
      <t>惠州市建鑫电子有限公司</t>
    </r>
  </si>
  <si>
    <t>91441322MABMFHG314</t>
  </si>
  <si>
    <r>
      <rPr>
        <sz val="11"/>
        <rFont val="方正仿宋_GBK"/>
        <charset val="134"/>
      </rPr>
      <t>建鑫</t>
    </r>
    <r>
      <rPr>
        <sz val="11"/>
        <rFont val="Times New Roman"/>
        <charset val="134"/>
      </rPr>
      <t>ERP+AI</t>
    </r>
    <r>
      <rPr>
        <sz val="11"/>
        <rFont val="方正仿宋_GBK"/>
        <charset val="134"/>
      </rPr>
      <t>视觉检测系统项目</t>
    </r>
  </si>
  <si>
    <r>
      <rPr>
        <sz val="11"/>
        <rFont val="方正仿宋_GBK"/>
        <charset val="134"/>
      </rPr>
      <t>广东泰塑新材料科技有限公司</t>
    </r>
  </si>
  <si>
    <t>91441322MA51DPCY09</t>
  </si>
  <si>
    <r>
      <rPr>
        <sz val="11"/>
        <rFont val="方正仿宋_GBK"/>
        <charset val="134"/>
      </rPr>
      <t>泰塑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</si>
  <si>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广东金毅科技股份有限公司</t>
    </r>
  </si>
  <si>
    <t>91441300MA54KUC745</t>
  </si>
  <si>
    <r>
      <rPr>
        <sz val="11"/>
        <rFont val="方正仿宋_GBK"/>
        <charset val="134"/>
      </rPr>
      <t>金毅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</si>
  <si>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博罗县宏晟电子有限公司</t>
    </r>
  </si>
  <si>
    <t>914413226730605346</t>
  </si>
  <si>
    <r>
      <rPr>
        <sz val="11"/>
        <rFont val="方正仿宋_GBK"/>
        <charset val="134"/>
      </rPr>
      <t>宏晟</t>
    </r>
    <r>
      <rPr>
        <sz val="11"/>
        <rFont val="Times New Roman"/>
        <charset val="134"/>
      </rPr>
      <t>MES+WMS</t>
    </r>
    <r>
      <rPr>
        <sz val="11"/>
        <rFont val="方正仿宋_GBK"/>
        <charset val="134"/>
      </rPr>
      <t>系统项目</t>
    </r>
  </si>
  <si>
    <r>
      <rPr>
        <sz val="11"/>
        <color indexed="8"/>
        <rFont val="方正仿宋_GBK"/>
        <charset val="134"/>
      </rPr>
      <t>惠州市吉瑞通电子有限公司</t>
    </r>
  </si>
  <si>
    <t>91441322MA4X2RRB0T</t>
  </si>
  <si>
    <r>
      <rPr>
        <sz val="11"/>
        <rFont val="方正仿宋_GBK"/>
        <charset val="134"/>
      </rPr>
      <t>吉瑞通惠云工业平台软件</t>
    </r>
    <r>
      <rPr>
        <sz val="11"/>
        <rFont val="Times New Roman"/>
        <charset val="134"/>
      </rPr>
      <t>V1.0</t>
    </r>
    <r>
      <rPr>
        <sz val="11"/>
        <rFont val="方正仿宋_GBK"/>
        <charset val="134"/>
      </rPr>
      <t>项目</t>
    </r>
  </si>
  <si>
    <t>惠州佳扬电子科技有限公司</t>
  </si>
  <si>
    <t>9144132273758109XW</t>
  </si>
  <si>
    <r>
      <rPr>
        <sz val="11"/>
        <rFont val="方正仿宋_GBK"/>
        <charset val="134"/>
      </rPr>
      <t>佳扬</t>
    </r>
    <r>
      <rPr>
        <sz val="11"/>
        <rFont val="Times New Roman"/>
        <charset val="134"/>
      </rPr>
      <t>MES SC-MOM</t>
    </r>
    <r>
      <rPr>
        <sz val="11"/>
        <rFont val="方正仿宋_GBK"/>
        <charset val="134"/>
      </rPr>
      <t>供应链制造运行管理系统项目</t>
    </r>
  </si>
  <si>
    <r>
      <rPr>
        <sz val="11"/>
        <color indexed="8"/>
        <rFont val="方正仿宋_GBK"/>
        <charset val="134"/>
      </rPr>
      <t>惠州市钜欣光电科技有限公司</t>
    </r>
  </si>
  <si>
    <t>91441322MADLF7LE9G</t>
  </si>
  <si>
    <r>
      <rPr>
        <sz val="11"/>
        <rFont val="方正仿宋_GBK"/>
        <charset val="134"/>
      </rPr>
      <t>钜欣光电惠云工业平台软件</t>
    </r>
    <r>
      <rPr>
        <sz val="11"/>
        <rFont val="Times New Roman"/>
        <charset val="134"/>
      </rPr>
      <t xml:space="preserve"> V1.0
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</si>
  <si>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惠州市三岛新材料有限公司</t>
    </r>
  </si>
  <si>
    <t>91441322586335851X</t>
  </si>
  <si>
    <r>
      <rPr>
        <sz val="11"/>
        <rFont val="方正仿宋_GBK"/>
        <charset val="134"/>
      </rPr>
      <t>三岛新材料惠云工业平台软件</t>
    </r>
    <r>
      <rPr>
        <sz val="11"/>
        <rFont val="Times New Roman"/>
        <charset val="134"/>
      </rPr>
      <t xml:space="preserve">
V1.0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</si>
  <si>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惠州市迅大上电子科技有限公司</t>
    </r>
  </si>
  <si>
    <t>91441322MA4UJEU55N</t>
  </si>
  <si>
    <r>
      <rPr>
        <sz val="11"/>
        <rFont val="方正仿宋_GBK"/>
        <charset val="134"/>
      </rPr>
      <t>迅大上电子惠云工业平台软件</t>
    </r>
    <r>
      <rPr>
        <sz val="11"/>
        <rFont val="Times New Roman"/>
        <charset val="134"/>
      </rPr>
      <t xml:space="preserve">
V1.0</t>
    </r>
    <r>
      <rPr>
        <sz val="11"/>
        <rFont val="方正仿宋_GBK"/>
        <charset val="134"/>
      </rPr>
      <t>项目</t>
    </r>
  </si>
  <si>
    <t>京恒腾伟（惠州）电子科技有限公司</t>
  </si>
  <si>
    <t>91441322MA53HLX095</t>
  </si>
  <si>
    <r>
      <rPr>
        <sz val="11"/>
        <rFont val="方正仿宋_GBK"/>
        <charset val="134"/>
      </rPr>
      <t>京恒腾伟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系统项目</t>
    </r>
  </si>
  <si>
    <r>
      <rPr>
        <sz val="10"/>
        <color indexed="8"/>
        <rFont val="宋体"/>
        <charset val="134"/>
      </rPr>
      <t>经现场验收核查，须退回省级资金</t>
    </r>
    <r>
      <rPr>
        <sz val="10"/>
        <color indexed="8"/>
        <rFont val="Times New Roman"/>
        <charset val="134"/>
      </rPr>
      <t>3.3</t>
    </r>
    <r>
      <rPr>
        <sz val="10"/>
        <color indexed="8"/>
        <rFont val="宋体"/>
        <charset val="134"/>
      </rPr>
      <t>万元</t>
    </r>
  </si>
  <si>
    <r>
      <rPr>
        <sz val="11"/>
        <color indexed="8"/>
        <rFont val="方正仿宋_GBK"/>
        <charset val="134"/>
      </rPr>
      <t>龙门县</t>
    </r>
  </si>
  <si>
    <r>
      <rPr>
        <sz val="11"/>
        <color indexed="8"/>
        <rFont val="方正仿宋_GBK"/>
        <charset val="134"/>
      </rPr>
      <t>广东省昆鹏新材料有限公司</t>
    </r>
  </si>
  <si>
    <t>91441324MACMBYEC9W</t>
  </si>
  <si>
    <r>
      <rPr>
        <sz val="11"/>
        <rFont val="方正仿宋_GBK"/>
        <charset val="134"/>
      </rPr>
      <t>昆鹏序流智造</t>
    </r>
    <r>
      <rPr>
        <sz val="11"/>
        <rFont val="Times New Roman"/>
        <charset val="134"/>
      </rPr>
      <t>MES</t>
    </r>
    <r>
      <rPr>
        <sz val="11"/>
        <rFont val="方正仿宋_GBK"/>
        <charset val="134"/>
      </rPr>
      <t>项目</t>
    </r>
  </si>
  <si>
    <r>
      <rPr>
        <sz val="11"/>
        <color indexed="8"/>
        <rFont val="方正仿宋_GBK"/>
        <charset val="134"/>
      </rPr>
      <t>广东省恒茂科技有限公司</t>
    </r>
  </si>
  <si>
    <t>91441324MABP5Y3Q1J</t>
  </si>
  <si>
    <t>恒茂智慧工厂管理系统项目</t>
  </si>
  <si>
    <r>
      <rPr>
        <sz val="11"/>
        <color indexed="8"/>
        <rFont val="方正仿宋_GBK"/>
        <charset val="134"/>
      </rPr>
      <t>大亚湾开发区</t>
    </r>
  </si>
  <si>
    <r>
      <rPr>
        <sz val="11"/>
        <color rgb="FF000000"/>
        <rFont val="方正仿宋_GBK"/>
        <charset val="134"/>
      </rPr>
      <t>广东科翔电子科技股份有限公司</t>
    </r>
  </si>
  <si>
    <t>9144130073218700XR</t>
  </si>
  <si>
    <t>科翔网络安全系统项目</t>
  </si>
  <si>
    <r>
      <rPr>
        <sz val="11"/>
        <color indexed="8"/>
        <rFont val="方正仿宋_GBK"/>
        <charset val="134"/>
      </rPr>
      <t>广东利元亨智能装备股份有限公司</t>
    </r>
  </si>
  <si>
    <r>
      <rPr>
        <sz val="11"/>
        <color indexed="8"/>
        <rFont val="方正仿宋_GBK"/>
        <charset val="134"/>
      </rPr>
      <t>智恩电子（大亚湾）有限公司</t>
    </r>
  </si>
  <si>
    <t>91441300719255899N</t>
  </si>
  <si>
    <r>
      <rPr>
        <sz val="11"/>
        <rFont val="方正仿宋_GBK"/>
        <charset val="134"/>
      </rPr>
      <t>智恩电子鸿翼</t>
    </r>
    <r>
      <rPr>
        <sz val="11"/>
        <rFont val="Times New Roman"/>
        <charset val="134"/>
      </rPr>
      <t>ECM</t>
    </r>
    <r>
      <rPr>
        <sz val="11"/>
        <rFont val="方正仿宋_GBK"/>
        <charset val="134"/>
      </rPr>
      <t>文档云软件项目</t>
    </r>
  </si>
  <si>
    <r>
      <rPr>
        <sz val="11"/>
        <color indexed="8"/>
        <rFont val="方正仿宋_GBK"/>
        <charset val="134"/>
      </rPr>
      <t>惠州市时达创马达有限公司</t>
    </r>
  </si>
  <si>
    <t>91441300061477849X</t>
  </si>
  <si>
    <r>
      <rPr>
        <sz val="11"/>
        <rFont val="Times New Roman"/>
        <charset val="134"/>
      </rPr>
      <t>MES</t>
    </r>
    <r>
      <rPr>
        <sz val="11"/>
        <rFont val="方正仿宋_GBK"/>
        <charset val="134"/>
      </rPr>
      <t>系统项目</t>
    </r>
  </si>
  <si>
    <r>
      <rPr>
        <sz val="11"/>
        <color theme="1"/>
        <rFont val="Times New Roman"/>
        <charset val="134"/>
      </rPr>
      <t>5G</t>
    </r>
    <r>
      <rPr>
        <sz val="11"/>
        <color indexed="8"/>
        <rFont val="方正仿宋_GBK"/>
        <charset val="134"/>
      </rPr>
      <t>智能终端</t>
    </r>
  </si>
  <si>
    <r>
      <rPr>
        <sz val="11"/>
        <rFont val="方正仿宋_GBK"/>
        <charset val="134"/>
      </rPr>
      <t>仲恺高新区</t>
    </r>
  </si>
  <si>
    <r>
      <rPr>
        <sz val="11"/>
        <rFont val="方正仿宋_GBK"/>
        <charset val="134"/>
      </rPr>
      <t>惠州市升华工业有限公司</t>
    </r>
  </si>
  <si>
    <t>91441300707770551J</t>
  </si>
  <si>
    <r>
      <rPr>
        <sz val="11"/>
        <rFont val="方正仿宋_GBK"/>
        <charset val="134"/>
      </rPr>
      <t>升华工业金蝶</t>
    </r>
    <r>
      <rPr>
        <sz val="11"/>
        <rFont val="Times New Roman"/>
        <charset val="134"/>
      </rPr>
      <t>PLM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</si>
  <si>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超高清视频显示</t>
    </r>
  </si>
  <si>
    <r>
      <rPr>
        <sz val="11"/>
        <rFont val="Times New Roman"/>
        <charset val="134"/>
      </rPr>
      <t>TCL</t>
    </r>
    <r>
      <rPr>
        <sz val="11"/>
        <rFont val="方正仿宋_GBK"/>
        <charset val="134"/>
      </rPr>
      <t>实业控股股份有限公司</t>
    </r>
  </si>
  <si>
    <r>
      <rPr>
        <sz val="11"/>
        <rFont val="方正仿宋_GBK"/>
        <charset val="134"/>
      </rPr>
      <t>惠州市德赛智储科技有限公司</t>
    </r>
  </si>
  <si>
    <t>91441303MAC5EDLU4L</t>
  </si>
  <si>
    <r>
      <rPr>
        <sz val="11"/>
        <rFont val="方正仿宋_GBK"/>
        <charset val="134"/>
      </rPr>
      <t>智储</t>
    </r>
    <r>
      <rPr>
        <sz val="11"/>
        <rFont val="Times New Roman"/>
        <charset val="134"/>
      </rPr>
      <t xml:space="preserve">FineDataLink </t>
    </r>
    <r>
      <rPr>
        <sz val="11"/>
        <rFont val="方正仿宋_GBK"/>
        <charset val="134"/>
      </rPr>
      <t>数据平台系统</t>
    </r>
  </si>
  <si>
    <r>
      <rPr>
        <sz val="11"/>
        <rFont val="方正仿宋_GBK"/>
        <charset val="134"/>
      </rPr>
      <t>新型储能</t>
    </r>
  </si>
  <si>
    <r>
      <rPr>
        <sz val="11"/>
        <rFont val="方正仿宋_GBK"/>
        <charset val="134"/>
      </rPr>
      <t>惠州市德赛电池有限公司</t>
    </r>
  </si>
  <si>
    <r>
      <rPr>
        <sz val="11"/>
        <rFont val="方正仿宋_GBK"/>
        <charset val="134"/>
      </rPr>
      <t>广东永迦智能终端有限公司</t>
    </r>
  </si>
  <si>
    <t>91441303MADM96HF7N</t>
  </si>
  <si>
    <r>
      <rPr>
        <sz val="11"/>
        <rFont val="方正仿宋_GBK"/>
        <charset val="134"/>
      </rPr>
      <t>广东永迦</t>
    </r>
    <r>
      <rPr>
        <sz val="11"/>
        <rFont val="Times New Roman"/>
        <charset val="134"/>
      </rPr>
      <t>MES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</si>
  <si>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惠州市嘉和立方科技有限公司</t>
    </r>
  </si>
  <si>
    <t>91441300338267271G</t>
  </si>
  <si>
    <r>
      <rPr>
        <sz val="11"/>
        <rFont val="方正仿宋_GBK"/>
        <charset val="134"/>
      </rPr>
      <t>嘉和立方</t>
    </r>
    <r>
      <rPr>
        <sz val="11"/>
        <rFont val="Times New Roman"/>
        <charset val="134"/>
      </rPr>
      <t>ERP+MES</t>
    </r>
    <r>
      <rPr>
        <sz val="11"/>
        <rFont val="方正仿宋_GBK"/>
        <charset val="134"/>
      </rPr>
      <t>项目</t>
    </r>
  </si>
  <si>
    <r>
      <rPr>
        <sz val="11"/>
        <rFont val="方正仿宋_GBK"/>
        <charset val="134"/>
      </rPr>
      <t>为知数字科技（惠州）有限公司</t>
    </r>
  </si>
  <si>
    <r>
      <rPr>
        <sz val="11"/>
        <rFont val="方正仿宋_GBK"/>
        <charset val="134"/>
      </rPr>
      <t>广东贝斯新能源科技股份有限公司</t>
    </r>
  </si>
  <si>
    <t>91441303MA5625H63B</t>
  </si>
  <si>
    <r>
      <rPr>
        <sz val="11"/>
        <rFont val="方正仿宋_GBK"/>
        <charset val="134"/>
      </rPr>
      <t>贝斯</t>
    </r>
    <r>
      <rPr>
        <sz val="11"/>
        <rFont val="Times New Roman"/>
        <charset val="134"/>
      </rPr>
      <t>ERP+PLM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</si>
  <si>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华晟智通信息科技有限公司</t>
    </r>
  </si>
  <si>
    <r>
      <rPr>
        <sz val="11"/>
        <rFont val="方正仿宋_GBK"/>
        <charset val="134"/>
      </rPr>
      <t>惠州市广润环保科技有限公司</t>
    </r>
  </si>
  <si>
    <t>91441303MA4UL92U9N</t>
  </si>
  <si>
    <r>
      <rPr>
        <sz val="11"/>
        <rFont val="方正仿宋_GBK"/>
        <charset val="134"/>
      </rPr>
      <t>广润</t>
    </r>
    <r>
      <rPr>
        <sz val="11"/>
        <rFont val="Times New Roman"/>
        <charset val="134"/>
      </rPr>
      <t>MES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</si>
  <si>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业展电子（惠州市）有限公司</t>
    </r>
  </si>
  <si>
    <t>91441300MA558GT880</t>
  </si>
  <si>
    <r>
      <rPr>
        <sz val="11"/>
        <rFont val="方正仿宋_GBK"/>
        <charset val="134"/>
      </rPr>
      <t>业展</t>
    </r>
    <r>
      <rPr>
        <sz val="11"/>
        <rFont val="Times New Roman"/>
        <charset val="134"/>
      </rPr>
      <t>ERP+PLM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</si>
  <si>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智能网联汽车</t>
    </r>
  </si>
  <si>
    <r>
      <rPr>
        <sz val="11"/>
        <rFont val="方正仿宋_GBK"/>
        <charset val="134"/>
      </rPr>
      <t>广东亿迅科技有限公司</t>
    </r>
  </si>
  <si>
    <r>
      <rPr>
        <sz val="11"/>
        <rFont val="方正仿宋_GBK"/>
        <charset val="134"/>
      </rPr>
      <t>天健精密模具注塑（惠州）有限公司</t>
    </r>
  </si>
  <si>
    <t>91441300664978116L</t>
  </si>
  <si>
    <r>
      <rPr>
        <sz val="11"/>
        <rFont val="方正仿宋_GBK"/>
        <charset val="134"/>
      </rPr>
      <t>天健精密</t>
    </r>
    <r>
      <rPr>
        <sz val="11"/>
        <rFont val="Times New Roman"/>
        <charset val="134"/>
      </rPr>
      <t>WMS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</si>
  <si>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事前</t>
    </r>
  </si>
  <si>
    <r>
      <rPr>
        <sz val="11"/>
        <rFont val="方正仿宋_GBK"/>
        <charset val="134"/>
      </rPr>
      <t>广东一纳科技有限公司</t>
    </r>
  </si>
  <si>
    <t>91441300MA537TEPXP</t>
  </si>
  <si>
    <r>
      <rPr>
        <sz val="11"/>
        <rFont val="方正仿宋_GBK"/>
        <charset val="134"/>
      </rPr>
      <t>一纳科技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系统</t>
    </r>
    <r>
      <rPr>
        <sz val="11"/>
        <rFont val="Times New Roman"/>
        <charset val="134"/>
      </rPr>
      <t>+</t>
    </r>
    <r>
      <rPr>
        <sz val="11"/>
        <rFont val="方正仿宋_GBK"/>
        <charset val="134"/>
      </rPr>
      <t>工业安全系统项目</t>
    </r>
  </si>
  <si>
    <t>惠州市索拉智能科技有限公司</t>
  </si>
  <si>
    <t>91441303MADGAP235L</t>
  </si>
  <si>
    <r>
      <rPr>
        <sz val="11"/>
        <rFont val="方正仿宋_GBK"/>
        <charset val="134"/>
      </rPr>
      <t>索拉</t>
    </r>
    <r>
      <rPr>
        <sz val="11"/>
        <rFont val="Times New Roman"/>
        <charset val="134"/>
      </rPr>
      <t>WMS+MES</t>
    </r>
    <r>
      <rPr>
        <sz val="11"/>
        <rFont val="方正仿宋_GBK"/>
        <charset val="134"/>
      </rPr>
      <t>项目</t>
    </r>
  </si>
  <si>
    <t>广东思奥特光电科技有限公司</t>
  </si>
  <si>
    <t>91441303MACJJK0D04</t>
  </si>
  <si>
    <t>思奥特智能仓储管理系统项目</t>
  </si>
  <si>
    <r>
      <rPr>
        <sz val="11"/>
        <rFont val="方正仿宋_GBK"/>
        <charset val="134"/>
      </rPr>
      <t>金盘创拓科技（惠州）有限公司</t>
    </r>
  </si>
  <si>
    <t>91441303MABULX7J9M</t>
  </si>
  <si>
    <r>
      <rPr>
        <sz val="11"/>
        <rFont val="方正仿宋_GBK"/>
        <charset val="134"/>
      </rPr>
      <t>金盘创拓惠云工业平台软件</t>
    </r>
    <r>
      <rPr>
        <sz val="11"/>
        <rFont val="Times New Roman"/>
        <charset val="134"/>
      </rPr>
      <t>V1.0</t>
    </r>
    <r>
      <rPr>
        <sz val="11"/>
        <rFont val="方正仿宋_GBK"/>
        <charset val="134"/>
      </rPr>
      <t>项目</t>
    </r>
  </si>
  <si>
    <r>
      <rPr>
        <sz val="11"/>
        <rFont val="方正仿宋_GBK"/>
        <charset val="134"/>
      </rPr>
      <t>惠州市为华科技有限公司</t>
    </r>
  </si>
  <si>
    <t>91441300MA4X4G1Y45</t>
  </si>
  <si>
    <r>
      <rPr>
        <sz val="11"/>
        <rFont val="方正仿宋_GBK"/>
        <charset val="134"/>
      </rPr>
      <t>为华惠云工业平台软件</t>
    </r>
    <r>
      <rPr>
        <sz val="11"/>
        <rFont val="Times New Roman"/>
        <charset val="134"/>
      </rPr>
      <t>V1.0</t>
    </r>
    <r>
      <rPr>
        <sz val="11"/>
        <rFont val="方正仿宋_GBK"/>
        <charset val="134"/>
      </rPr>
      <t>项目</t>
    </r>
  </si>
  <si>
    <r>
      <rPr>
        <sz val="11"/>
        <rFont val="方正仿宋_GBK"/>
        <charset val="134"/>
      </rPr>
      <t>惠州市为创真空镀膜科技有限公司</t>
    </r>
  </si>
  <si>
    <t>91441300MA5136NT33</t>
  </si>
  <si>
    <r>
      <rPr>
        <sz val="11"/>
        <rFont val="方正仿宋_GBK"/>
        <charset val="134"/>
      </rPr>
      <t>为创惠云工业平台软件</t>
    </r>
    <r>
      <rPr>
        <sz val="11"/>
        <rFont val="Times New Roman"/>
        <charset val="134"/>
      </rPr>
      <t>V1.0</t>
    </r>
    <r>
      <rPr>
        <sz val="11"/>
        <rFont val="方正仿宋_GBK"/>
        <charset val="134"/>
      </rPr>
      <t>项目</t>
    </r>
  </si>
  <si>
    <t>惠州市鑫永诚光电科技有限公司</t>
  </si>
  <si>
    <t>91441300MA4WCFUHXW</t>
  </si>
  <si>
    <r>
      <rPr>
        <sz val="11"/>
        <rFont val="方正仿宋_GBK"/>
        <charset val="134"/>
      </rPr>
      <t>鑫永诚企业数字化平台</t>
    </r>
    <r>
      <rPr>
        <sz val="11"/>
        <rFont val="Times New Roman"/>
        <charset val="134"/>
      </rPr>
      <t>V1.0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</si>
  <si>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惠州久久犇科技有限公司</t>
    </r>
  </si>
  <si>
    <t>91441303MA56LFCDXA</t>
  </si>
  <si>
    <r>
      <rPr>
        <sz val="11"/>
        <rFont val="方正仿宋_GBK"/>
        <charset val="134"/>
      </rPr>
      <t>久久犇</t>
    </r>
    <r>
      <rPr>
        <sz val="11"/>
        <rFont val="Times New Roman"/>
        <charset val="134"/>
      </rPr>
      <t>PLM+ERP</t>
    </r>
    <r>
      <rPr>
        <sz val="11"/>
        <rFont val="方正仿宋_GBK"/>
        <charset val="134"/>
      </rPr>
      <t>系统项目</t>
    </r>
  </si>
  <si>
    <r>
      <rPr>
        <sz val="11"/>
        <rFont val="方正仿宋_GBK"/>
        <charset val="134"/>
      </rPr>
      <t>广东佳雅实业有限公司</t>
    </r>
  </si>
  <si>
    <t>91441300755618036A</t>
  </si>
  <si>
    <r>
      <rPr>
        <sz val="11"/>
        <rFont val="方正仿宋_GBK"/>
        <charset val="134"/>
      </rPr>
      <t>佳雅</t>
    </r>
    <r>
      <rPr>
        <sz val="11"/>
        <rFont val="Times New Roman"/>
        <charset val="134"/>
      </rPr>
      <t>MES+ERP</t>
    </r>
    <r>
      <rPr>
        <sz val="11"/>
        <rFont val="方正仿宋_GBK"/>
        <charset val="134"/>
      </rPr>
      <t>系统项目</t>
    </r>
  </si>
  <si>
    <t>惠州市板桥电子有限公司</t>
  </si>
  <si>
    <t>91441300MA4UMGG073</t>
  </si>
  <si>
    <r>
      <rPr>
        <sz val="11"/>
        <rFont val="方正仿宋_GBK"/>
        <charset val="134"/>
      </rPr>
      <t>板桥</t>
    </r>
    <r>
      <rPr>
        <sz val="11"/>
        <rFont val="Times New Roman"/>
        <charset val="134"/>
      </rPr>
      <t>ERP+WMS+MES</t>
    </r>
    <r>
      <rPr>
        <sz val="11"/>
        <rFont val="方正仿宋_GBK"/>
        <charset val="134"/>
      </rPr>
      <t>系统项目</t>
    </r>
  </si>
  <si>
    <t>宇同电子（惠州）有限公司</t>
  </si>
  <si>
    <t>914413007417269410</t>
  </si>
  <si>
    <r>
      <rPr>
        <sz val="11"/>
        <rFont val="方正仿宋_GBK"/>
        <charset val="134"/>
      </rPr>
      <t>宇同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金蝶云项目</t>
    </r>
  </si>
  <si>
    <t>广东瑞盛祥科技有限公司</t>
  </si>
  <si>
    <t>91441300MA53J0DT2T</t>
  </si>
  <si>
    <r>
      <rPr>
        <sz val="11"/>
        <rFont val="方正仿宋_GBK"/>
        <charset val="134"/>
      </rPr>
      <t>瑞盛祥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金蝶云项目</t>
    </r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</si>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</sst>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_ "/>
    <numFmt numFmtId="41" formatCode="_ * #,##0_ ;_ * \-#,##0_ ;_ * &quot;-&quot;_ ;_ @_ "/>
  </numFmts>
  <fonts count="5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b/>
      <sz val="16"/>
      <color rgb="FF000000"/>
      <name val="方正楷体_GBK"/>
      <charset val="134"/>
    </font>
    <font>
      <b/>
      <sz val="16"/>
      <color indexed="8"/>
      <name val="方正楷体_GBK"/>
      <charset val="134"/>
    </font>
    <font>
      <sz val="11"/>
      <name val="方正仿宋_GBK"/>
      <charset val="134"/>
    </font>
    <font>
      <sz val="20"/>
      <name val="Times New Roman"/>
      <charset val="134"/>
    </font>
    <font>
      <sz val="11"/>
      <name val="方正黑体_GBK"/>
      <charset val="134"/>
    </font>
    <font>
      <sz val="11"/>
      <color theme="1"/>
      <name val="方正黑体_GBK"/>
      <charset val="134"/>
    </font>
    <font>
      <b/>
      <sz val="16"/>
      <name val="Times New Roman"/>
      <charset val="134"/>
    </font>
    <font>
      <sz val="10"/>
      <color theme="1"/>
      <name val="方正黑体_GBK"/>
      <charset val="134"/>
    </font>
    <font>
      <sz val="11"/>
      <color rgb="FFFF0000"/>
      <name val="Times New Roman"/>
      <charset val="134"/>
    </font>
    <font>
      <sz val="12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0"/>
      <color theme="1"/>
      <name val="方正仿宋_GBK"/>
      <charset val="134"/>
    </font>
    <font>
      <sz val="10"/>
      <color indexed="8"/>
      <name val="宋体"/>
      <charset val="134"/>
    </font>
    <font>
      <sz val="10"/>
      <color theme="1"/>
      <name val="方正书宋_GBK"/>
      <charset val="134"/>
    </font>
    <font>
      <b/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4"/>
      <color theme="1"/>
      <name val="方正黑体_GBK"/>
      <charset val="134"/>
    </font>
    <font>
      <sz val="12"/>
      <name val="方正黑体_GBK"/>
      <charset val="134"/>
    </font>
    <font>
      <sz val="11"/>
      <color indexed="8"/>
      <name val="方正仿宋_GBK"/>
      <charset val="134"/>
    </font>
    <font>
      <sz val="10"/>
      <color indexed="8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27" fillId="14" borderId="0" applyNumberFormat="false" applyBorder="false" applyAlignment="false" applyProtection="false">
      <alignment vertical="center"/>
    </xf>
    <xf numFmtId="0" fontId="31" fillId="8" borderId="9" applyNumberFormat="false" applyAlignment="false" applyProtection="false">
      <alignment vertical="center"/>
    </xf>
    <xf numFmtId="0" fontId="32" fillId="10" borderId="10" applyNumberFormat="false" applyAlignment="false" applyProtection="false">
      <alignment vertical="center"/>
    </xf>
    <xf numFmtId="0" fontId="45" fillId="3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18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27" fillId="6" borderId="0" applyNumberFormat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2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39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7" fillId="20" borderId="0" applyNumberFormat="false" applyBorder="false" applyAlignment="false" applyProtection="false">
      <alignment vertical="center"/>
    </xf>
    <xf numFmtId="0" fontId="0" fillId="22" borderId="14" applyNumberFormat="false" applyFont="false" applyAlignment="false" applyProtection="false">
      <alignment vertical="center"/>
    </xf>
    <xf numFmtId="0" fontId="29" fillId="13" borderId="0" applyNumberFormat="false" applyBorder="false" applyAlignment="false" applyProtection="false">
      <alignment vertical="center"/>
    </xf>
    <xf numFmtId="0" fontId="40" fillId="23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41" fillId="25" borderId="0" applyNumberFormat="false" applyBorder="false" applyAlignment="false" applyProtection="false">
      <alignment vertical="center"/>
    </xf>
    <xf numFmtId="0" fontId="42" fillId="8" borderId="15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2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29" fillId="19" borderId="0" applyNumberFormat="false" applyBorder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9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9" fillId="9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3" fillId="30" borderId="15" applyNumberFormat="false" applyAlignment="false" applyProtection="false">
      <alignment vertical="center"/>
    </xf>
    <xf numFmtId="0" fontId="27" fillId="4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27" fillId="3" borderId="0" applyNumberFormat="false" applyBorder="false" applyAlignment="false" applyProtection="false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ont="true" applyFill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49" fontId="2" fillId="0" borderId="4" xfId="0" applyNumberFormat="true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0" fontId="12" fillId="0" borderId="6" xfId="0" applyFont="true" applyFill="true" applyBorder="true" applyAlignment="true">
      <alignment horizontal="center" vertical="center" wrapText="true"/>
    </xf>
    <xf numFmtId="0" fontId="13" fillId="0" borderId="4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177" fontId="8" fillId="0" borderId="4" xfId="0" applyNumberFormat="true" applyFont="true" applyFill="true" applyBorder="true" applyAlignment="true">
      <alignment horizontal="center" vertical="center" wrapText="true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8" fillId="2" borderId="4" xfId="0" applyFont="true" applyFill="true" applyBorder="true" applyAlignment="true">
      <alignment horizontal="center" vertical="center" wrapText="true"/>
    </xf>
    <xf numFmtId="0" fontId="13" fillId="2" borderId="4" xfId="0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0" fontId="14" fillId="0" borderId="0" xfId="0" applyFont="true" applyFill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5" fillId="0" borderId="2" xfId="0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 wrapText="true"/>
    </xf>
    <xf numFmtId="0" fontId="17" fillId="0" borderId="6" xfId="0" applyFont="true" applyFill="true" applyBorder="true" applyAlignment="true">
      <alignment horizontal="center" vertical="center" wrapText="true"/>
    </xf>
    <xf numFmtId="57" fontId="8" fillId="0" borderId="4" xfId="0" applyNumberFormat="true" applyFont="true" applyFill="true" applyBorder="true" applyAlignment="true">
      <alignment horizontal="center" vertical="center" wrapText="true"/>
    </xf>
    <xf numFmtId="0" fontId="16" fillId="0" borderId="4" xfId="0" applyFont="true" applyFill="true" applyBorder="true" applyAlignment="true">
      <alignment horizontal="center" vertical="center" wrapText="true"/>
    </xf>
    <xf numFmtId="0" fontId="18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177" fontId="2" fillId="0" borderId="4" xfId="0" applyNumberFormat="true" applyFont="true" applyFill="true" applyBorder="true" applyAlignment="true">
      <alignment horizontal="center" vertical="center" wrapText="true"/>
    </xf>
    <xf numFmtId="2" fontId="2" fillId="0" borderId="4" xfId="0" applyNumberFormat="true" applyFont="true" applyFill="true" applyBorder="true" applyAlignment="true">
      <alignment horizontal="center" vertical="center" wrapText="true"/>
    </xf>
    <xf numFmtId="177" fontId="3" fillId="0" borderId="4" xfId="0" applyNumberFormat="true" applyFont="true" applyFill="true" applyBorder="true" applyAlignment="true">
      <alignment horizontal="center" vertical="center" wrapText="true"/>
    </xf>
    <xf numFmtId="2" fontId="3" fillId="0" borderId="4" xfId="0" applyNumberFormat="true" applyFont="true" applyFill="true" applyBorder="true" applyAlignment="true">
      <alignment horizontal="center" vertical="center" wrapText="true"/>
    </xf>
    <xf numFmtId="2" fontId="19" fillId="0" borderId="4" xfId="0" applyNumberFormat="true" applyFont="true" applyFill="true" applyBorder="true" applyAlignment="true">
      <alignment horizontal="center" vertical="center" wrapText="true"/>
    </xf>
    <xf numFmtId="0" fontId="19" fillId="0" borderId="4" xfId="0" applyFont="true" applyFill="true" applyBorder="true" applyAlignment="true">
      <alignment horizontal="center" vertical="center" wrapText="true"/>
    </xf>
    <xf numFmtId="0" fontId="12" fillId="0" borderId="7" xfId="0" applyFont="true" applyFill="true" applyBorder="true" applyAlignment="true">
      <alignment horizontal="center" vertical="center" wrapText="true"/>
    </xf>
    <xf numFmtId="0" fontId="19" fillId="2" borderId="4" xfId="0" applyFont="true" applyFill="true" applyBorder="true" applyAlignment="true">
      <alignment horizontal="center" vertical="center" wrapText="true"/>
    </xf>
    <xf numFmtId="4" fontId="3" fillId="0" borderId="4" xfId="0" applyNumberFormat="true" applyFont="true" applyFill="true" applyBorder="true" applyAlignment="true">
      <alignment horizontal="center" vertical="center" wrapText="true"/>
    </xf>
    <xf numFmtId="177" fontId="20" fillId="0" borderId="4" xfId="0" applyNumberFormat="true" applyFont="true" applyFill="true" applyBorder="true" applyAlignment="true">
      <alignment horizontal="center" vertical="center" wrapText="true"/>
    </xf>
    <xf numFmtId="176" fontId="20" fillId="0" borderId="4" xfId="0" applyNumberFormat="true" applyFont="true" applyFill="true" applyBorder="true" applyAlignment="true">
      <alignment horizontal="center" vertical="center" wrapText="true"/>
    </xf>
    <xf numFmtId="176" fontId="2" fillId="0" borderId="4" xfId="0" applyNumberFormat="true" applyFont="true" applyFill="true" applyBorder="true" applyAlignment="true">
      <alignment horizontal="center" vertical="center" wrapText="true"/>
    </xf>
    <xf numFmtId="176" fontId="3" fillId="0" borderId="4" xfId="0" applyNumberFormat="true" applyFont="true" applyFill="true" applyBorder="true" applyAlignment="true">
      <alignment horizontal="center" vertical="center" wrapText="true"/>
    </xf>
    <xf numFmtId="176" fontId="21" fillId="0" borderId="4" xfId="0" applyNumberFormat="true" applyFont="true" applyFill="true" applyBorder="true" applyAlignment="true">
      <alignment horizontal="center" vertical="center" wrapText="true"/>
    </xf>
    <xf numFmtId="176" fontId="22" fillId="0" borderId="4" xfId="0" applyNumberFormat="true" applyFont="true" applyFill="true" applyBorder="true" applyAlignment="true">
      <alignment horizontal="center" vertical="center" wrapText="true"/>
    </xf>
    <xf numFmtId="177" fontId="19" fillId="2" borderId="4" xfId="0" applyNumberFormat="true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6" fillId="0" borderId="2" xfId="0" applyFont="true" applyFill="true" applyBorder="true" applyAlignment="true">
      <alignment horizontal="center" vertical="center" wrapText="true"/>
    </xf>
    <xf numFmtId="0" fontId="16" fillId="0" borderId="3" xfId="0" applyFont="true" applyFill="true" applyBorder="true" applyAlignment="true">
      <alignment horizontal="center" vertical="center" wrapText="true"/>
    </xf>
    <xf numFmtId="0" fontId="23" fillId="0" borderId="4" xfId="0" applyFont="true" applyFill="true" applyBorder="true" applyAlignment="true">
      <alignment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vertical="center" wrapText="true"/>
    </xf>
    <xf numFmtId="0" fontId="24" fillId="0" borderId="4" xfId="0" applyFont="true" applyFill="true" applyBorder="true" applyAlignment="true">
      <alignment horizontal="center" vertical="center" wrapText="true"/>
    </xf>
    <xf numFmtId="0" fontId="25" fillId="0" borderId="4" xfId="0" applyFont="true" applyFill="true" applyBorder="true" applyAlignment="true">
      <alignment vertical="center" wrapText="true"/>
    </xf>
    <xf numFmtId="0" fontId="2" fillId="0" borderId="4" xfId="0" applyFont="true" applyBorder="true" applyAlignment="true">
      <alignment vertical="center" wrapText="true"/>
    </xf>
    <xf numFmtId="0" fontId="11" fillId="0" borderId="0" xfId="0" applyFont="true" applyFill="true" applyAlignment="true">
      <alignment horizontal="center" vertical="center" wrapText="true"/>
    </xf>
    <xf numFmtId="0" fontId="12" fillId="0" borderId="0" xfId="0" applyFont="true" applyFill="true" applyAlignment="true">
      <alignment horizontal="center" vertical="center" wrapText="true"/>
    </xf>
    <xf numFmtId="0" fontId="17" fillId="0" borderId="0" xfId="0" applyFont="true" applyFill="true" applyAlignment="true">
      <alignment horizontal="center" vertical="center" wrapText="true"/>
    </xf>
    <xf numFmtId="0" fontId="21" fillId="0" borderId="4" xfId="0" applyFont="true" applyBorder="true" applyAlignment="true">
      <alignment horizontal="center" vertical="center" wrapText="true"/>
    </xf>
    <xf numFmtId="0" fontId="21" fillId="0" borderId="0" xfId="0" applyFont="true" applyAlignment="true">
      <alignment horizontal="center" vertical="center" wrapText="true"/>
    </xf>
    <xf numFmtId="0" fontId="4" fillId="0" borderId="4" xfId="0" applyFont="true" applyBorder="true" applyAlignment="true">
      <alignment vertical="center" wrapText="true"/>
    </xf>
    <xf numFmtId="0" fontId="26" fillId="0" borderId="4" xfId="0" applyFont="true" applyBorder="true" applyAlignment="true">
      <alignment horizontal="center" vertical="center" wrapText="true"/>
    </xf>
    <xf numFmtId="0" fontId="26" fillId="0" borderId="0" xfId="0" applyFont="true" applyAlignment="true">
      <alignment horizontal="center" vertical="center" wrapText="true"/>
    </xf>
    <xf numFmtId="0" fontId="3" fillId="0" borderId="4" xfId="0" applyFont="true" applyFill="true" applyBorder="true" applyAlignment="true" quotePrefix="true">
      <alignment horizontal="center" vertical="center" wrapText="true"/>
    </xf>
    <xf numFmtId="0" fontId="2" fillId="0" borderId="4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81"/>
  <sheetViews>
    <sheetView tabSelected="1" zoomScale="80" zoomScaleNormal="80" workbookViewId="0">
      <pane ySplit="5" topLeftCell="A76" activePane="bottomLeft" state="frozen"/>
      <selection/>
      <selection pane="bottomLeft" activeCell="E97" sqref="E97"/>
    </sheetView>
  </sheetViews>
  <sheetFormatPr defaultColWidth="9" defaultRowHeight="30" customHeight="true"/>
  <cols>
    <col min="1" max="1" width="6.36666666666667" style="5" customWidth="true"/>
    <col min="2" max="2" width="13.0916666666667" style="5" customWidth="true"/>
    <col min="3" max="3" width="26" style="5" customWidth="true"/>
    <col min="4" max="4" width="23.725" style="5" customWidth="true"/>
    <col min="5" max="5" width="28.0916666666667" style="6" customWidth="true"/>
    <col min="6" max="6" width="9.86666666666667" style="5" customWidth="true"/>
    <col min="7" max="7" width="15.3083333333333" style="5" customWidth="true"/>
    <col min="8" max="8" width="12.125" style="5" customWidth="true"/>
    <col min="9" max="9" width="10.3833333333333" style="7" customWidth="true"/>
    <col min="10" max="10" width="9.09166666666667" style="7" customWidth="true"/>
    <col min="11" max="11" width="8.25833333333333" style="7" customWidth="true"/>
    <col min="12" max="12" width="10" style="7" customWidth="true"/>
    <col min="13" max="13" width="9.5" style="5" customWidth="true"/>
    <col min="14" max="14" width="8.875" style="8" customWidth="true"/>
    <col min="15" max="15" width="8.375" style="8" customWidth="true"/>
    <col min="16" max="16" width="9.125" style="5"/>
    <col min="17" max="17" width="12.5" style="9" customWidth="true"/>
  </cols>
  <sheetData>
    <row r="1" ht="24" customHeight="true" spans="1:3">
      <c r="A1" s="10" t="s">
        <v>0</v>
      </c>
      <c r="B1" s="10"/>
      <c r="C1" s="10"/>
    </row>
    <row r="2" s="1" customFormat="true" ht="36" customHeight="true" spans="1:17">
      <c r="A2" s="11" t="s">
        <v>1</v>
      </c>
      <c r="B2" s="12"/>
      <c r="C2" s="12"/>
      <c r="D2" s="12"/>
      <c r="E2" s="3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57"/>
    </row>
    <row r="3" s="2" customFormat="true" ht="57" customHeight="true" spans="1:17">
      <c r="A3" s="13" t="s">
        <v>2</v>
      </c>
      <c r="B3" s="13" t="s">
        <v>3</v>
      </c>
      <c r="C3" s="13" t="s">
        <v>4</v>
      </c>
      <c r="D3" s="13" t="s">
        <v>5</v>
      </c>
      <c r="E3" s="32" t="s">
        <v>6</v>
      </c>
      <c r="F3" s="13" t="s">
        <v>7</v>
      </c>
      <c r="G3" s="13" t="s">
        <v>8</v>
      </c>
      <c r="H3" s="33" t="s">
        <v>9</v>
      </c>
      <c r="I3" s="38" t="s">
        <v>10</v>
      </c>
      <c r="J3" s="39" t="s">
        <v>11</v>
      </c>
      <c r="K3" s="33" t="s">
        <v>12</v>
      </c>
      <c r="L3" s="33" t="s">
        <v>13</v>
      </c>
      <c r="M3" s="39" t="s">
        <v>14</v>
      </c>
      <c r="N3" s="40"/>
      <c r="O3" s="40"/>
      <c r="P3" s="40"/>
      <c r="Q3" s="33" t="s">
        <v>15</v>
      </c>
    </row>
    <row r="4" s="2" customFormat="true" ht="18" customHeight="true" spans="1:17">
      <c r="A4" s="14"/>
      <c r="B4" s="14"/>
      <c r="C4" s="14"/>
      <c r="D4" s="14"/>
      <c r="E4" s="34"/>
      <c r="F4" s="14"/>
      <c r="G4" s="14"/>
      <c r="H4" s="14"/>
      <c r="I4" s="19"/>
      <c r="J4" s="40"/>
      <c r="K4" s="14"/>
      <c r="L4" s="14"/>
      <c r="M4" s="50" t="s">
        <v>16</v>
      </c>
      <c r="N4" s="19" t="s">
        <v>17</v>
      </c>
      <c r="O4" s="19"/>
      <c r="P4" s="19"/>
      <c r="Q4" s="58"/>
    </row>
    <row r="5" s="2" customFormat="true" ht="42" customHeight="true" spans="1:17">
      <c r="A5" s="15"/>
      <c r="B5" s="15"/>
      <c r="C5" s="15"/>
      <c r="D5" s="15"/>
      <c r="E5" s="35"/>
      <c r="F5" s="15"/>
      <c r="G5" s="15"/>
      <c r="H5" s="15"/>
      <c r="I5" s="19"/>
      <c r="J5" s="40"/>
      <c r="K5" s="15"/>
      <c r="L5" s="15"/>
      <c r="M5" s="50"/>
      <c r="N5" s="19" t="s">
        <v>18</v>
      </c>
      <c r="O5" s="19" t="s">
        <v>19</v>
      </c>
      <c r="P5" s="19" t="s">
        <v>20</v>
      </c>
      <c r="Q5" s="59"/>
    </row>
    <row r="6" s="2" customFormat="true" ht="42" customHeight="true" spans="1:17">
      <c r="A6" s="15">
        <v>1</v>
      </c>
      <c r="B6" s="16" t="s">
        <v>21</v>
      </c>
      <c r="C6" s="17" t="s">
        <v>22</v>
      </c>
      <c r="D6" s="18" t="s">
        <v>23</v>
      </c>
      <c r="E6" s="23" t="s">
        <v>24</v>
      </c>
      <c r="F6" s="19" t="s">
        <v>25</v>
      </c>
      <c r="G6" s="16" t="s">
        <v>26</v>
      </c>
      <c r="H6" s="16" t="s">
        <v>27</v>
      </c>
      <c r="I6" s="41">
        <v>51.89</v>
      </c>
      <c r="J6" s="41">
        <v>36.32</v>
      </c>
      <c r="K6" s="42">
        <v>14.52</v>
      </c>
      <c r="L6" s="42">
        <v>8.3</v>
      </c>
      <c r="M6" s="51">
        <v>6.22</v>
      </c>
      <c r="N6" s="52">
        <v>2.59</v>
      </c>
      <c r="O6" s="52">
        <v>1.46</v>
      </c>
      <c r="P6" s="52">
        <v>2.17</v>
      </c>
      <c r="Q6" s="60"/>
    </row>
    <row r="7" s="2" customFormat="true" ht="42" customHeight="true" spans="1:17">
      <c r="A7" s="15">
        <v>2</v>
      </c>
      <c r="B7" s="16" t="s">
        <v>21</v>
      </c>
      <c r="C7" s="17" t="s">
        <v>28</v>
      </c>
      <c r="D7" s="19" t="s">
        <v>29</v>
      </c>
      <c r="E7" s="23" t="s">
        <v>30</v>
      </c>
      <c r="F7" s="19" t="s">
        <v>31</v>
      </c>
      <c r="G7" s="16" t="s">
        <v>26</v>
      </c>
      <c r="H7" s="16" t="s">
        <v>27</v>
      </c>
      <c r="I7" s="41">
        <f>625212*0.0001/1.06</f>
        <v>58.9822641509434</v>
      </c>
      <c r="J7" s="41">
        <f>I7</f>
        <v>58.9822641509434</v>
      </c>
      <c r="K7" s="42">
        <v>23.59</v>
      </c>
      <c r="L7" s="42">
        <v>7.08</v>
      </c>
      <c r="M7" s="51">
        <v>16.51</v>
      </c>
      <c r="N7" s="52">
        <v>10.61</v>
      </c>
      <c r="O7" s="52">
        <v>2.36</v>
      </c>
      <c r="P7" s="52">
        <v>3.54</v>
      </c>
      <c r="Q7" s="60" t="s">
        <v>32</v>
      </c>
    </row>
    <row r="8" s="2" customFormat="true" ht="42" customHeight="true" spans="1:17">
      <c r="A8" s="15">
        <v>3</v>
      </c>
      <c r="B8" s="16" t="s">
        <v>21</v>
      </c>
      <c r="C8" s="16" t="s">
        <v>33</v>
      </c>
      <c r="D8" s="19" t="s">
        <v>34</v>
      </c>
      <c r="E8" s="23" t="s">
        <v>35</v>
      </c>
      <c r="F8" s="19" t="s">
        <v>25</v>
      </c>
      <c r="G8" s="16" t="s">
        <v>26</v>
      </c>
      <c r="H8" s="16" t="s">
        <v>36</v>
      </c>
      <c r="I8" s="41">
        <v>201.762264</v>
      </c>
      <c r="J8" s="41">
        <v>0</v>
      </c>
      <c r="K8" s="42">
        <v>30</v>
      </c>
      <c r="L8" s="42"/>
      <c r="M8" s="52">
        <v>12</v>
      </c>
      <c r="N8" s="52">
        <v>12</v>
      </c>
      <c r="O8" s="52"/>
      <c r="P8" s="52"/>
      <c r="Q8" s="61"/>
    </row>
    <row r="9" s="2" customFormat="true" ht="42" customHeight="true" spans="1:17">
      <c r="A9" s="15">
        <v>4</v>
      </c>
      <c r="B9" s="16" t="s">
        <v>21</v>
      </c>
      <c r="C9" s="16" t="s">
        <v>37</v>
      </c>
      <c r="D9" s="19" t="s">
        <v>38</v>
      </c>
      <c r="E9" s="23" t="s">
        <v>39</v>
      </c>
      <c r="F9" s="19" t="s">
        <v>25</v>
      </c>
      <c r="G9" s="16" t="s">
        <v>26</v>
      </c>
      <c r="H9" s="16" t="s">
        <v>36</v>
      </c>
      <c r="I9" s="43">
        <f>45.29/1.06</f>
        <v>42.7264150943396</v>
      </c>
      <c r="J9" s="41">
        <v>0</v>
      </c>
      <c r="K9" s="44">
        <v>17.09</v>
      </c>
      <c r="L9" s="45"/>
      <c r="M9" s="53">
        <v>6.83</v>
      </c>
      <c r="N9" s="53">
        <v>6.83</v>
      </c>
      <c r="O9" s="52"/>
      <c r="P9" s="52"/>
      <c r="Q9" s="61"/>
    </row>
    <row r="10" s="2" customFormat="true" ht="42" customHeight="true" spans="1:17">
      <c r="A10" s="15">
        <v>5</v>
      </c>
      <c r="B10" s="16" t="s">
        <v>21</v>
      </c>
      <c r="C10" s="20" t="s">
        <v>40</v>
      </c>
      <c r="D10" s="19" t="s">
        <v>41</v>
      </c>
      <c r="E10" s="23" t="s">
        <v>42</v>
      </c>
      <c r="F10" s="16" t="s">
        <v>43</v>
      </c>
      <c r="G10" s="17" t="s">
        <v>44</v>
      </c>
      <c r="H10" s="16" t="s">
        <v>36</v>
      </c>
      <c r="I10" s="19">
        <v>70.75</v>
      </c>
      <c r="J10" s="19">
        <v>35.37</v>
      </c>
      <c r="K10" s="42">
        <v>28.3</v>
      </c>
      <c r="L10" s="19"/>
      <c r="M10" s="52">
        <v>11.32</v>
      </c>
      <c r="N10" s="52">
        <v>11.32</v>
      </c>
      <c r="O10" s="52"/>
      <c r="P10" s="52"/>
      <c r="Q10" s="61"/>
    </row>
    <row r="11" s="2" customFormat="true" ht="42" customHeight="true" spans="1:17">
      <c r="A11" s="15">
        <v>6</v>
      </c>
      <c r="B11" s="16" t="s">
        <v>21</v>
      </c>
      <c r="C11" s="16" t="s">
        <v>45</v>
      </c>
      <c r="D11" s="19" t="s">
        <v>46</v>
      </c>
      <c r="E11" s="23" t="s">
        <v>47</v>
      </c>
      <c r="F11" s="19" t="s">
        <v>25</v>
      </c>
      <c r="G11" s="16" t="s">
        <v>48</v>
      </c>
      <c r="H11" s="16" t="s">
        <v>36</v>
      </c>
      <c r="I11" s="19">
        <v>82.07</v>
      </c>
      <c r="J11" s="41">
        <v>0</v>
      </c>
      <c r="K11" s="41">
        <v>30</v>
      </c>
      <c r="L11" s="41"/>
      <c r="M11" s="52">
        <v>12</v>
      </c>
      <c r="N11" s="52">
        <v>12</v>
      </c>
      <c r="O11" s="52"/>
      <c r="P11" s="52"/>
      <c r="Q11" s="61"/>
    </row>
    <row r="12" s="2" customFormat="true" ht="42" customHeight="true" spans="1:17">
      <c r="A12" s="15">
        <v>7</v>
      </c>
      <c r="B12" s="16" t="s">
        <v>21</v>
      </c>
      <c r="C12" s="16" t="s">
        <v>49</v>
      </c>
      <c r="D12" s="19" t="s">
        <v>50</v>
      </c>
      <c r="E12" s="23" t="s">
        <v>51</v>
      </c>
      <c r="F12" s="19" t="s">
        <v>31</v>
      </c>
      <c r="G12" s="16" t="s">
        <v>48</v>
      </c>
      <c r="H12" s="16" t="s">
        <v>36</v>
      </c>
      <c r="I12" s="19">
        <v>80.18</v>
      </c>
      <c r="J12" s="41">
        <v>0</v>
      </c>
      <c r="K12" s="41">
        <v>30</v>
      </c>
      <c r="L12" s="41"/>
      <c r="M12" s="52">
        <v>12</v>
      </c>
      <c r="N12" s="52">
        <v>12</v>
      </c>
      <c r="O12" s="52"/>
      <c r="P12" s="52"/>
      <c r="Q12" s="61"/>
    </row>
    <row r="13" s="2" customFormat="true" ht="42" customHeight="true" spans="1:17">
      <c r="A13" s="15">
        <v>8</v>
      </c>
      <c r="B13" s="16" t="s">
        <v>21</v>
      </c>
      <c r="C13" s="16" t="s">
        <v>52</v>
      </c>
      <c r="D13" s="19" t="s">
        <v>53</v>
      </c>
      <c r="E13" s="23" t="s">
        <v>54</v>
      </c>
      <c r="F13" s="19" t="s">
        <v>31</v>
      </c>
      <c r="G13" s="16" t="s">
        <v>48</v>
      </c>
      <c r="H13" s="16" t="s">
        <v>36</v>
      </c>
      <c r="I13" s="41">
        <v>80</v>
      </c>
      <c r="J13" s="41">
        <v>0</v>
      </c>
      <c r="K13" s="41">
        <v>30</v>
      </c>
      <c r="L13" s="41"/>
      <c r="M13" s="52">
        <v>12</v>
      </c>
      <c r="N13" s="52">
        <v>12</v>
      </c>
      <c r="O13" s="52"/>
      <c r="P13" s="52"/>
      <c r="Q13" s="61"/>
    </row>
    <row r="14" s="2" customFormat="true" ht="42" customHeight="true" spans="1:17">
      <c r="A14" s="15">
        <v>9</v>
      </c>
      <c r="B14" s="16" t="s">
        <v>21</v>
      </c>
      <c r="C14" s="16" t="s">
        <v>55</v>
      </c>
      <c r="D14" s="19" t="s">
        <v>56</v>
      </c>
      <c r="E14" s="23" t="s">
        <v>57</v>
      </c>
      <c r="F14" s="19" t="s">
        <v>31</v>
      </c>
      <c r="G14" s="16" t="s">
        <v>48</v>
      </c>
      <c r="H14" s="16" t="s">
        <v>36</v>
      </c>
      <c r="I14" s="19">
        <v>82.07</v>
      </c>
      <c r="J14" s="41">
        <v>0</v>
      </c>
      <c r="K14" s="41">
        <v>30</v>
      </c>
      <c r="L14" s="41"/>
      <c r="M14" s="52">
        <v>12</v>
      </c>
      <c r="N14" s="52">
        <v>12</v>
      </c>
      <c r="O14" s="52"/>
      <c r="P14" s="52"/>
      <c r="Q14" s="61"/>
    </row>
    <row r="15" s="2" customFormat="true" ht="42" customHeight="true" spans="1:17">
      <c r="A15" s="15">
        <v>10</v>
      </c>
      <c r="B15" s="16" t="s">
        <v>21</v>
      </c>
      <c r="C15" s="16" t="s">
        <v>58</v>
      </c>
      <c r="D15" s="19" t="s">
        <v>59</v>
      </c>
      <c r="E15" s="23" t="s">
        <v>60</v>
      </c>
      <c r="F15" s="19" t="s">
        <v>31</v>
      </c>
      <c r="G15" s="16" t="s">
        <v>48</v>
      </c>
      <c r="H15" s="16" t="s">
        <v>36</v>
      </c>
      <c r="I15" s="19">
        <v>75.47</v>
      </c>
      <c r="J15" s="41">
        <v>0</v>
      </c>
      <c r="K15" s="41">
        <v>30</v>
      </c>
      <c r="L15" s="41"/>
      <c r="M15" s="52">
        <v>12</v>
      </c>
      <c r="N15" s="52">
        <v>12</v>
      </c>
      <c r="O15" s="52"/>
      <c r="P15" s="52"/>
      <c r="Q15" s="61"/>
    </row>
    <row r="16" s="2" customFormat="true" ht="42" customHeight="true" spans="1:17">
      <c r="A16" s="15">
        <v>11</v>
      </c>
      <c r="B16" s="16" t="s">
        <v>21</v>
      </c>
      <c r="C16" s="20" t="s">
        <v>61</v>
      </c>
      <c r="D16" s="19" t="s">
        <v>62</v>
      </c>
      <c r="E16" s="23" t="s">
        <v>63</v>
      </c>
      <c r="F16" s="16" t="s">
        <v>64</v>
      </c>
      <c r="G16" s="16" t="s">
        <v>48</v>
      </c>
      <c r="H16" s="16" t="s">
        <v>36</v>
      </c>
      <c r="I16" s="19">
        <v>24.47</v>
      </c>
      <c r="J16" s="19">
        <v>4.69</v>
      </c>
      <c r="K16" s="24">
        <v>9.78</v>
      </c>
      <c r="L16" s="46"/>
      <c r="M16" s="53">
        <v>3.91</v>
      </c>
      <c r="N16" s="53">
        <v>3.91</v>
      </c>
      <c r="O16" s="52"/>
      <c r="P16" s="52"/>
      <c r="Q16" s="61"/>
    </row>
    <row r="17" s="2" customFormat="true" ht="42" customHeight="true" spans="1:17">
      <c r="A17" s="15">
        <v>12</v>
      </c>
      <c r="B17" s="16" t="s">
        <v>21</v>
      </c>
      <c r="C17" s="20" t="s">
        <v>65</v>
      </c>
      <c r="D17" s="19" t="s">
        <v>66</v>
      </c>
      <c r="E17" s="23" t="s">
        <v>67</v>
      </c>
      <c r="F17" s="16" t="s">
        <v>64</v>
      </c>
      <c r="G17" s="16" t="s">
        <v>48</v>
      </c>
      <c r="H17" s="16" t="s">
        <v>36</v>
      </c>
      <c r="I17" s="19">
        <v>44.5</v>
      </c>
      <c r="J17" s="19">
        <v>11.13</v>
      </c>
      <c r="K17" s="41">
        <v>17.8</v>
      </c>
      <c r="L17" s="19"/>
      <c r="M17" s="52">
        <v>7.12</v>
      </c>
      <c r="N17" s="52">
        <v>7.12</v>
      </c>
      <c r="O17" s="52"/>
      <c r="P17" s="52"/>
      <c r="Q17" s="61"/>
    </row>
    <row r="18" s="2" customFormat="true" ht="42" customHeight="true" spans="1:17">
      <c r="A18" s="15"/>
      <c r="B18" s="21" t="s">
        <v>68</v>
      </c>
      <c r="C18" s="22"/>
      <c r="D18" s="22"/>
      <c r="E18" s="36"/>
      <c r="F18" s="22"/>
      <c r="G18" s="22"/>
      <c r="H18" s="22"/>
      <c r="I18" s="22"/>
      <c r="J18" s="22"/>
      <c r="K18" s="22"/>
      <c r="L18" s="47"/>
      <c r="M18" s="54">
        <f>SUM(M6:M17)</f>
        <v>123.91</v>
      </c>
      <c r="N18" s="54">
        <f>SUM(N6:N17)</f>
        <v>114.38</v>
      </c>
      <c r="O18" s="54">
        <f>SUM(O6:O17)</f>
        <v>3.82</v>
      </c>
      <c r="P18" s="54">
        <f>SUM(P6:P17)</f>
        <v>5.71</v>
      </c>
      <c r="Q18" s="61"/>
    </row>
    <row r="19" s="2" customFormat="true" ht="42" customHeight="true" spans="1:17">
      <c r="A19" s="15">
        <v>13</v>
      </c>
      <c r="B19" s="16" t="s">
        <v>69</v>
      </c>
      <c r="C19" s="23" t="s">
        <v>70</v>
      </c>
      <c r="D19" s="19" t="s">
        <v>71</v>
      </c>
      <c r="E19" s="23" t="s">
        <v>72</v>
      </c>
      <c r="F19" s="19" t="s">
        <v>31</v>
      </c>
      <c r="G19" s="16" t="s">
        <v>26</v>
      </c>
      <c r="H19" s="16" t="s">
        <v>27</v>
      </c>
      <c r="I19" s="19">
        <v>68.96</v>
      </c>
      <c r="J19" s="19">
        <v>68.96</v>
      </c>
      <c r="K19" s="41">
        <v>27.58</v>
      </c>
      <c r="L19" s="41">
        <v>11.03</v>
      </c>
      <c r="M19" s="51">
        <v>16.55</v>
      </c>
      <c r="N19" s="52">
        <v>9.65</v>
      </c>
      <c r="O19" s="52">
        <v>2.76</v>
      </c>
      <c r="P19" s="52">
        <v>4.14</v>
      </c>
      <c r="Q19" s="61"/>
    </row>
    <row r="20" s="2" customFormat="true" ht="42" customHeight="true" spans="1:17">
      <c r="A20" s="15">
        <v>14</v>
      </c>
      <c r="B20" s="16" t="s">
        <v>69</v>
      </c>
      <c r="C20" s="16" t="s">
        <v>73</v>
      </c>
      <c r="D20" s="19" t="s">
        <v>74</v>
      </c>
      <c r="E20" s="23" t="s">
        <v>75</v>
      </c>
      <c r="F20" s="19" t="s">
        <v>31</v>
      </c>
      <c r="G20" s="16" t="s">
        <v>26</v>
      </c>
      <c r="H20" s="16" t="s">
        <v>27</v>
      </c>
      <c r="I20" s="24">
        <v>60.87</v>
      </c>
      <c r="J20" s="24">
        <v>60.87</v>
      </c>
      <c r="K20" s="41">
        <v>24.34</v>
      </c>
      <c r="L20" s="41"/>
      <c r="M20" s="51">
        <v>24.34</v>
      </c>
      <c r="N20" s="52">
        <v>18.25</v>
      </c>
      <c r="O20" s="52">
        <v>2.44</v>
      </c>
      <c r="P20" s="52">
        <v>3.65</v>
      </c>
      <c r="Q20" s="61"/>
    </row>
    <row r="21" s="2" customFormat="true" ht="42" customHeight="true" spans="1:17">
      <c r="A21" s="15">
        <v>15</v>
      </c>
      <c r="B21" s="16" t="s">
        <v>69</v>
      </c>
      <c r="C21" s="16" t="s">
        <v>76</v>
      </c>
      <c r="D21" s="19" t="s">
        <v>77</v>
      </c>
      <c r="E21" s="23" t="s">
        <v>78</v>
      </c>
      <c r="F21" s="16" t="s">
        <v>64</v>
      </c>
      <c r="G21" s="16" t="s">
        <v>79</v>
      </c>
      <c r="H21" s="16" t="s">
        <v>27</v>
      </c>
      <c r="I21" s="19">
        <v>205.63</v>
      </c>
      <c r="J21" s="19">
        <v>205.63</v>
      </c>
      <c r="K21" s="41">
        <v>30</v>
      </c>
      <c r="L21" s="41"/>
      <c r="M21" s="51">
        <v>30</v>
      </c>
      <c r="N21" s="52">
        <v>22.5</v>
      </c>
      <c r="O21" s="52">
        <v>3</v>
      </c>
      <c r="P21" s="52">
        <v>4.5</v>
      </c>
      <c r="Q21" s="61"/>
    </row>
    <row r="22" s="2" customFormat="true" ht="42" customHeight="true" spans="1:17">
      <c r="A22" s="15">
        <v>16</v>
      </c>
      <c r="B22" s="24" t="s">
        <v>80</v>
      </c>
      <c r="C22" s="24" t="s">
        <v>81</v>
      </c>
      <c r="D22" s="24" t="s">
        <v>82</v>
      </c>
      <c r="E22" s="23" t="s">
        <v>83</v>
      </c>
      <c r="F22" s="24" t="s">
        <v>84</v>
      </c>
      <c r="G22" s="24" t="s">
        <v>85</v>
      </c>
      <c r="H22" s="16" t="s">
        <v>36</v>
      </c>
      <c r="I22" s="43">
        <v>65.641509</v>
      </c>
      <c r="J22" s="43">
        <v>0</v>
      </c>
      <c r="K22" s="43">
        <v>26.25</v>
      </c>
      <c r="L22" s="43"/>
      <c r="M22" s="51">
        <v>10.5</v>
      </c>
      <c r="N22" s="51">
        <v>10.5</v>
      </c>
      <c r="O22" s="52"/>
      <c r="P22" s="52"/>
      <c r="Q22" s="61"/>
    </row>
    <row r="23" s="2" customFormat="true" ht="42" customHeight="true" spans="1:17">
      <c r="A23" s="15">
        <v>17</v>
      </c>
      <c r="B23" s="24" t="s">
        <v>80</v>
      </c>
      <c r="C23" s="24" t="s">
        <v>86</v>
      </c>
      <c r="D23" s="74" t="s">
        <v>87</v>
      </c>
      <c r="E23" s="23" t="s">
        <v>88</v>
      </c>
      <c r="F23" s="24" t="s">
        <v>84</v>
      </c>
      <c r="G23" s="24" t="s">
        <v>85</v>
      </c>
      <c r="H23" s="16" t="s">
        <v>36</v>
      </c>
      <c r="I23" s="43">
        <v>76.03</v>
      </c>
      <c r="J23" s="43">
        <v>0</v>
      </c>
      <c r="K23" s="43">
        <v>30</v>
      </c>
      <c r="L23" s="43"/>
      <c r="M23" s="53">
        <v>12</v>
      </c>
      <c r="N23" s="53">
        <v>12</v>
      </c>
      <c r="O23" s="52"/>
      <c r="P23" s="52"/>
      <c r="Q23" s="61"/>
    </row>
    <row r="24" s="2" customFormat="true" ht="42" customHeight="true" spans="1:17">
      <c r="A24" s="15">
        <v>18</v>
      </c>
      <c r="B24" s="24" t="s">
        <v>80</v>
      </c>
      <c r="C24" s="24" t="s">
        <v>89</v>
      </c>
      <c r="D24" s="24" t="s">
        <v>90</v>
      </c>
      <c r="E24" s="23" t="s">
        <v>91</v>
      </c>
      <c r="F24" s="24" t="s">
        <v>84</v>
      </c>
      <c r="G24" s="24" t="s">
        <v>85</v>
      </c>
      <c r="H24" s="16" t="s">
        <v>36</v>
      </c>
      <c r="I24" s="43">
        <v>76.18</v>
      </c>
      <c r="J24" s="43">
        <v>0</v>
      </c>
      <c r="K24" s="43">
        <v>30</v>
      </c>
      <c r="L24" s="43"/>
      <c r="M24" s="53">
        <v>12</v>
      </c>
      <c r="N24" s="53">
        <v>12</v>
      </c>
      <c r="O24" s="52"/>
      <c r="P24" s="52"/>
      <c r="Q24" s="61"/>
    </row>
    <row r="25" s="2" customFormat="true" ht="42" customHeight="true" spans="1:17">
      <c r="A25" s="15">
        <v>19</v>
      </c>
      <c r="B25" s="24" t="s">
        <v>80</v>
      </c>
      <c r="C25" s="24" t="s">
        <v>92</v>
      </c>
      <c r="D25" s="74" t="s">
        <v>93</v>
      </c>
      <c r="E25" s="23" t="s">
        <v>94</v>
      </c>
      <c r="F25" s="24" t="s">
        <v>84</v>
      </c>
      <c r="G25" s="24" t="s">
        <v>85</v>
      </c>
      <c r="H25" s="16" t="s">
        <v>36</v>
      </c>
      <c r="I25" s="43">
        <v>76.69</v>
      </c>
      <c r="J25" s="43">
        <v>0</v>
      </c>
      <c r="K25" s="43">
        <v>30</v>
      </c>
      <c r="L25" s="43"/>
      <c r="M25" s="53">
        <v>12</v>
      </c>
      <c r="N25" s="53">
        <v>12</v>
      </c>
      <c r="O25" s="52"/>
      <c r="P25" s="52"/>
      <c r="Q25" s="61"/>
    </row>
    <row r="26" s="2" customFormat="true" ht="42" customHeight="true" spans="1:17">
      <c r="A26" s="15">
        <v>20</v>
      </c>
      <c r="B26" s="24" t="s">
        <v>80</v>
      </c>
      <c r="C26" s="24" t="s">
        <v>95</v>
      </c>
      <c r="D26" s="24" t="s">
        <v>96</v>
      </c>
      <c r="E26" s="23" t="s">
        <v>97</v>
      </c>
      <c r="F26" s="24" t="s">
        <v>84</v>
      </c>
      <c r="G26" s="24" t="s">
        <v>85</v>
      </c>
      <c r="H26" s="16" t="s">
        <v>36</v>
      </c>
      <c r="I26" s="43">
        <v>202.83</v>
      </c>
      <c r="J26" s="43">
        <v>0</v>
      </c>
      <c r="K26" s="43">
        <v>30</v>
      </c>
      <c r="L26" s="43"/>
      <c r="M26" s="53">
        <v>12</v>
      </c>
      <c r="N26" s="53">
        <v>12</v>
      </c>
      <c r="O26" s="52"/>
      <c r="P26" s="52"/>
      <c r="Q26" s="61"/>
    </row>
    <row r="27" s="2" customFormat="true" ht="42" customHeight="true" spans="1:17">
      <c r="A27" s="15">
        <v>21</v>
      </c>
      <c r="B27" s="24" t="s">
        <v>80</v>
      </c>
      <c r="C27" s="24" t="s">
        <v>98</v>
      </c>
      <c r="D27" s="24" t="s">
        <v>99</v>
      </c>
      <c r="E27" s="23" t="s">
        <v>100</v>
      </c>
      <c r="F27" s="24" t="s">
        <v>84</v>
      </c>
      <c r="G27" s="24" t="s">
        <v>85</v>
      </c>
      <c r="H27" s="16" t="s">
        <v>36</v>
      </c>
      <c r="I27" s="43">
        <v>75.35</v>
      </c>
      <c r="J27" s="43">
        <v>22.6</v>
      </c>
      <c r="K27" s="43">
        <v>30</v>
      </c>
      <c r="L27" s="43"/>
      <c r="M27" s="53">
        <v>12</v>
      </c>
      <c r="N27" s="53">
        <v>12</v>
      </c>
      <c r="O27" s="52"/>
      <c r="P27" s="52"/>
      <c r="Q27" s="61"/>
    </row>
    <row r="28" s="2" customFormat="true" ht="42" customHeight="true" spans="1:17">
      <c r="A28" s="15">
        <v>22</v>
      </c>
      <c r="B28" s="24" t="s">
        <v>80</v>
      </c>
      <c r="C28" s="24" t="s">
        <v>101</v>
      </c>
      <c r="D28" s="24" t="s">
        <v>102</v>
      </c>
      <c r="E28" s="23" t="s">
        <v>103</v>
      </c>
      <c r="F28" s="24" t="s">
        <v>84</v>
      </c>
      <c r="G28" s="24" t="s">
        <v>85</v>
      </c>
      <c r="H28" s="16" t="s">
        <v>36</v>
      </c>
      <c r="I28" s="43">
        <v>76.5</v>
      </c>
      <c r="J28" s="43">
        <v>0</v>
      </c>
      <c r="K28" s="43">
        <v>30</v>
      </c>
      <c r="L28" s="43"/>
      <c r="M28" s="53">
        <v>12</v>
      </c>
      <c r="N28" s="53">
        <v>12</v>
      </c>
      <c r="O28" s="52"/>
      <c r="P28" s="52"/>
      <c r="Q28" s="61"/>
    </row>
    <row r="29" s="2" customFormat="true" ht="42" customHeight="true" spans="1:17">
      <c r="A29" s="15">
        <v>23</v>
      </c>
      <c r="B29" s="24" t="s">
        <v>80</v>
      </c>
      <c r="C29" s="24" t="s">
        <v>104</v>
      </c>
      <c r="D29" s="24" t="s">
        <v>105</v>
      </c>
      <c r="E29" s="23" t="s">
        <v>106</v>
      </c>
      <c r="F29" s="24" t="s">
        <v>84</v>
      </c>
      <c r="G29" s="24" t="s">
        <v>85</v>
      </c>
      <c r="H29" s="16" t="s">
        <v>36</v>
      </c>
      <c r="I29" s="43">
        <v>40.37</v>
      </c>
      <c r="J29" s="43">
        <v>0</v>
      </c>
      <c r="K29" s="43">
        <v>16.14</v>
      </c>
      <c r="L29" s="43"/>
      <c r="M29" s="53">
        <v>6.45</v>
      </c>
      <c r="N29" s="53">
        <v>6.45</v>
      </c>
      <c r="O29" s="52"/>
      <c r="P29" s="52"/>
      <c r="Q29" s="61"/>
    </row>
    <row r="30" s="2" customFormat="true" ht="42" customHeight="true" spans="1:17">
      <c r="A30" s="15">
        <v>24</v>
      </c>
      <c r="B30" s="16" t="s">
        <v>69</v>
      </c>
      <c r="C30" s="16" t="s">
        <v>107</v>
      </c>
      <c r="D30" s="19" t="s">
        <v>108</v>
      </c>
      <c r="E30" s="23" t="s">
        <v>109</v>
      </c>
      <c r="F30" s="16" t="s">
        <v>110</v>
      </c>
      <c r="G30" s="17" t="s">
        <v>111</v>
      </c>
      <c r="H30" s="16" t="s">
        <v>36</v>
      </c>
      <c r="I30" s="41">
        <v>34.82</v>
      </c>
      <c r="J30" s="41">
        <v>6.95</v>
      </c>
      <c r="K30" s="41">
        <v>13.92</v>
      </c>
      <c r="L30" s="41"/>
      <c r="M30" s="52">
        <v>5.57</v>
      </c>
      <c r="N30" s="52">
        <v>5.57</v>
      </c>
      <c r="O30" s="52"/>
      <c r="P30" s="52"/>
      <c r="Q30" s="61"/>
    </row>
    <row r="31" s="2" customFormat="true" ht="42" customHeight="true" spans="1:17">
      <c r="A31" s="15">
        <v>25</v>
      </c>
      <c r="B31" s="16" t="s">
        <v>69</v>
      </c>
      <c r="C31" s="16" t="s">
        <v>112</v>
      </c>
      <c r="D31" s="19" t="s">
        <v>113</v>
      </c>
      <c r="E31" s="23" t="s">
        <v>114</v>
      </c>
      <c r="F31" s="16" t="s">
        <v>110</v>
      </c>
      <c r="G31" s="16" t="s">
        <v>115</v>
      </c>
      <c r="H31" s="16" t="s">
        <v>36</v>
      </c>
      <c r="I31" s="41">
        <v>75.69</v>
      </c>
      <c r="J31" s="41">
        <v>15.02</v>
      </c>
      <c r="K31" s="43">
        <v>30</v>
      </c>
      <c r="L31" s="43"/>
      <c r="M31" s="53">
        <v>12</v>
      </c>
      <c r="N31" s="53">
        <v>12</v>
      </c>
      <c r="O31" s="52"/>
      <c r="P31" s="52"/>
      <c r="Q31" s="61"/>
    </row>
    <row r="32" s="2" customFormat="true" ht="42" customHeight="true" spans="1:17">
      <c r="A32" s="15">
        <v>26</v>
      </c>
      <c r="B32" s="16" t="s">
        <v>69</v>
      </c>
      <c r="C32" s="20" t="s">
        <v>116</v>
      </c>
      <c r="D32" s="19" t="s">
        <v>117</v>
      </c>
      <c r="E32" s="23" t="s">
        <v>118</v>
      </c>
      <c r="F32" s="16" t="s">
        <v>64</v>
      </c>
      <c r="G32" s="16" t="s">
        <v>79</v>
      </c>
      <c r="H32" s="16" t="s">
        <v>36</v>
      </c>
      <c r="I32" s="41">
        <v>48.54</v>
      </c>
      <c r="J32" s="41">
        <v>14.56</v>
      </c>
      <c r="K32" s="41">
        <v>19.41</v>
      </c>
      <c r="L32" s="41"/>
      <c r="M32" s="52">
        <v>7.76</v>
      </c>
      <c r="N32" s="52">
        <v>7.76</v>
      </c>
      <c r="O32" s="52"/>
      <c r="P32" s="52"/>
      <c r="Q32" s="61"/>
    </row>
    <row r="33" s="2" customFormat="true" ht="42" customHeight="true" spans="1:17">
      <c r="A33" s="15">
        <v>27</v>
      </c>
      <c r="B33" s="16" t="s">
        <v>69</v>
      </c>
      <c r="C33" s="16" t="s">
        <v>119</v>
      </c>
      <c r="D33" s="75" t="s">
        <v>120</v>
      </c>
      <c r="E33" s="23" t="s">
        <v>121</v>
      </c>
      <c r="F33" s="16" t="s">
        <v>110</v>
      </c>
      <c r="G33" s="16" t="s">
        <v>115</v>
      </c>
      <c r="H33" s="16" t="s">
        <v>36</v>
      </c>
      <c r="I33" s="41">
        <v>46.98</v>
      </c>
      <c r="J33" s="41">
        <v>14.09</v>
      </c>
      <c r="K33" s="41">
        <v>18.79</v>
      </c>
      <c r="L33" s="41"/>
      <c r="M33" s="52">
        <v>7.51</v>
      </c>
      <c r="N33" s="52">
        <v>7.51</v>
      </c>
      <c r="O33" s="52"/>
      <c r="P33" s="52"/>
      <c r="Q33" s="61"/>
    </row>
    <row r="34" s="2" customFormat="true" ht="42" customHeight="true" spans="1:17">
      <c r="A34" s="15">
        <v>28</v>
      </c>
      <c r="B34" s="16" t="s">
        <v>69</v>
      </c>
      <c r="C34" s="16" t="s">
        <v>122</v>
      </c>
      <c r="D34" s="19" t="s">
        <v>123</v>
      </c>
      <c r="E34" s="23" t="s">
        <v>124</v>
      </c>
      <c r="F34" s="16" t="s">
        <v>110</v>
      </c>
      <c r="G34" s="16" t="s">
        <v>115</v>
      </c>
      <c r="H34" s="16" t="s">
        <v>36</v>
      </c>
      <c r="I34" s="41">
        <v>33.01</v>
      </c>
      <c r="J34" s="41">
        <v>16.5</v>
      </c>
      <c r="K34" s="41">
        <v>13.2</v>
      </c>
      <c r="L34" s="41"/>
      <c r="M34" s="52">
        <v>5.28</v>
      </c>
      <c r="N34" s="52">
        <v>5.28</v>
      </c>
      <c r="O34" s="52"/>
      <c r="P34" s="52"/>
      <c r="Q34" s="61"/>
    </row>
    <row r="35" s="2" customFormat="true" ht="42" customHeight="true" spans="1:17">
      <c r="A35" s="15">
        <v>29</v>
      </c>
      <c r="B35" s="16" t="s">
        <v>69</v>
      </c>
      <c r="C35" s="16" t="s">
        <v>125</v>
      </c>
      <c r="D35" s="19" t="s">
        <v>126</v>
      </c>
      <c r="E35" s="23" t="s">
        <v>127</v>
      </c>
      <c r="F35" s="16" t="s">
        <v>110</v>
      </c>
      <c r="G35" s="16" t="s">
        <v>115</v>
      </c>
      <c r="H35" s="16" t="s">
        <v>36</v>
      </c>
      <c r="I35" s="41">
        <v>79.81</v>
      </c>
      <c r="J35" s="41">
        <v>19.95</v>
      </c>
      <c r="K35" s="43">
        <v>30</v>
      </c>
      <c r="L35" s="43"/>
      <c r="M35" s="53">
        <v>12</v>
      </c>
      <c r="N35" s="53">
        <v>12</v>
      </c>
      <c r="O35" s="52"/>
      <c r="P35" s="52"/>
      <c r="Q35" s="61"/>
    </row>
    <row r="36" s="2" customFormat="true" ht="42" customHeight="true" spans="1:17">
      <c r="A36" s="15">
        <v>30</v>
      </c>
      <c r="B36" s="16" t="s">
        <v>69</v>
      </c>
      <c r="C36" s="20" t="s">
        <v>128</v>
      </c>
      <c r="D36" s="19" t="s">
        <v>129</v>
      </c>
      <c r="E36" s="23" t="s">
        <v>130</v>
      </c>
      <c r="F36" s="16" t="s">
        <v>110</v>
      </c>
      <c r="G36" s="16" t="s">
        <v>115</v>
      </c>
      <c r="H36" s="16" t="s">
        <v>36</v>
      </c>
      <c r="I36" s="41">
        <v>46.69</v>
      </c>
      <c r="J36" s="41">
        <v>46.69</v>
      </c>
      <c r="K36" s="41">
        <v>18.67</v>
      </c>
      <c r="L36" s="41"/>
      <c r="M36" s="52">
        <v>7.47</v>
      </c>
      <c r="N36" s="52">
        <v>7.47</v>
      </c>
      <c r="O36" s="52"/>
      <c r="P36" s="52"/>
      <c r="Q36" s="61"/>
    </row>
    <row r="37" s="2" customFormat="true" ht="42" customHeight="true" spans="1:17">
      <c r="A37" s="15">
        <v>31</v>
      </c>
      <c r="B37" s="16" t="s">
        <v>69</v>
      </c>
      <c r="C37" s="20" t="s">
        <v>131</v>
      </c>
      <c r="D37" s="17" t="s">
        <v>132</v>
      </c>
      <c r="E37" s="23" t="s">
        <v>133</v>
      </c>
      <c r="F37" s="16" t="s">
        <v>110</v>
      </c>
      <c r="G37" s="16" t="s">
        <v>48</v>
      </c>
      <c r="H37" s="16" t="s">
        <v>36</v>
      </c>
      <c r="I37" s="41">
        <v>71.17</v>
      </c>
      <c r="J37" s="41">
        <v>35.58</v>
      </c>
      <c r="K37" s="41">
        <v>28.46</v>
      </c>
      <c r="L37" s="41"/>
      <c r="M37" s="52">
        <v>11.38</v>
      </c>
      <c r="N37" s="52">
        <v>11.38</v>
      </c>
      <c r="O37" s="52"/>
      <c r="P37" s="52"/>
      <c r="Q37" s="61"/>
    </row>
    <row r="38" s="2" customFormat="true" ht="42" customHeight="true" spans="1:17">
      <c r="A38" s="15">
        <v>32</v>
      </c>
      <c r="B38" s="25" t="s">
        <v>69</v>
      </c>
      <c r="C38" s="16" t="s">
        <v>134</v>
      </c>
      <c r="D38" s="19" t="s">
        <v>135</v>
      </c>
      <c r="E38" s="23" t="s">
        <v>136</v>
      </c>
      <c r="F38" s="16" t="s">
        <v>43</v>
      </c>
      <c r="G38" s="16" t="s">
        <v>48</v>
      </c>
      <c r="H38" s="16" t="s">
        <v>36</v>
      </c>
      <c r="I38" s="41">
        <v>80.18</v>
      </c>
      <c r="J38" s="41">
        <v>9.43</v>
      </c>
      <c r="K38" s="43">
        <v>30</v>
      </c>
      <c r="L38" s="43"/>
      <c r="M38" s="53">
        <v>12</v>
      </c>
      <c r="N38" s="53">
        <v>12</v>
      </c>
      <c r="O38" s="52"/>
      <c r="P38" s="52"/>
      <c r="Q38" s="61"/>
    </row>
    <row r="39" s="2" customFormat="true" ht="42" customHeight="true" spans="1:17">
      <c r="A39" s="15"/>
      <c r="B39" s="21" t="s">
        <v>68</v>
      </c>
      <c r="C39" s="22"/>
      <c r="D39" s="22"/>
      <c r="E39" s="36"/>
      <c r="F39" s="22"/>
      <c r="G39" s="22"/>
      <c r="H39" s="22"/>
      <c r="I39" s="22"/>
      <c r="J39" s="22"/>
      <c r="K39" s="22"/>
      <c r="L39" s="47"/>
      <c r="M39" s="55">
        <f>SUM(M19:M38)</f>
        <v>240.81</v>
      </c>
      <c r="N39" s="55">
        <f>SUM(N19:N38)</f>
        <v>220.32</v>
      </c>
      <c r="O39" s="54">
        <f>SUM(O19:O38)</f>
        <v>8.2</v>
      </c>
      <c r="P39" s="54">
        <f>SUM(P19:P38)</f>
        <v>12.29</v>
      </c>
      <c r="Q39" s="61"/>
    </row>
    <row r="40" s="3" customFormat="true" customHeight="true" spans="1:17">
      <c r="A40" s="15">
        <v>33</v>
      </c>
      <c r="B40" s="16" t="s">
        <v>137</v>
      </c>
      <c r="C40" s="24" t="s">
        <v>138</v>
      </c>
      <c r="D40" s="19" t="s">
        <v>139</v>
      </c>
      <c r="E40" s="23" t="s">
        <v>140</v>
      </c>
      <c r="F40" s="24" t="s">
        <v>84</v>
      </c>
      <c r="G40" s="24" t="s">
        <v>85</v>
      </c>
      <c r="H40" s="24" t="s">
        <v>141</v>
      </c>
      <c r="I40" s="19">
        <v>18.96</v>
      </c>
      <c r="J40" s="19">
        <v>18.96</v>
      </c>
      <c r="K40" s="19">
        <v>7.58</v>
      </c>
      <c r="L40" s="19">
        <v>2.28</v>
      </c>
      <c r="M40" s="53">
        <v>5.3</v>
      </c>
      <c r="N40" s="53">
        <v>3.4</v>
      </c>
      <c r="O40" s="53"/>
      <c r="P40" s="52">
        <v>1.9</v>
      </c>
      <c r="Q40" s="62"/>
    </row>
    <row r="41" s="3" customFormat="true" customHeight="true" spans="1:17">
      <c r="A41" s="15">
        <v>34</v>
      </c>
      <c r="B41" s="16" t="s">
        <v>137</v>
      </c>
      <c r="C41" s="24" t="s">
        <v>142</v>
      </c>
      <c r="D41" s="24" t="s">
        <v>143</v>
      </c>
      <c r="E41" s="23" t="s">
        <v>144</v>
      </c>
      <c r="F41" s="24" t="s">
        <v>84</v>
      </c>
      <c r="G41" s="24" t="s">
        <v>85</v>
      </c>
      <c r="H41" s="24" t="s">
        <v>141</v>
      </c>
      <c r="I41" s="19">
        <v>73.58</v>
      </c>
      <c r="J41" s="19">
        <v>73.58</v>
      </c>
      <c r="K41" s="41">
        <v>29.43</v>
      </c>
      <c r="L41" s="41"/>
      <c r="M41" s="53">
        <v>29.43</v>
      </c>
      <c r="N41" s="53">
        <v>22.07</v>
      </c>
      <c r="O41" s="53"/>
      <c r="P41" s="52">
        <v>7.36</v>
      </c>
      <c r="Q41" s="62"/>
    </row>
    <row r="42" s="3" customFormat="true" customHeight="true" spans="1:17">
      <c r="A42" s="15">
        <v>35</v>
      </c>
      <c r="B42" s="16" t="s">
        <v>137</v>
      </c>
      <c r="C42" s="24" t="s">
        <v>145</v>
      </c>
      <c r="D42" s="26" t="s">
        <v>146</v>
      </c>
      <c r="E42" s="23" t="s">
        <v>147</v>
      </c>
      <c r="F42" s="24" t="s">
        <v>84</v>
      </c>
      <c r="G42" s="24" t="s">
        <v>85</v>
      </c>
      <c r="H42" s="16" t="s">
        <v>36</v>
      </c>
      <c r="I42" s="24">
        <v>62.75</v>
      </c>
      <c r="J42" s="43">
        <v>0</v>
      </c>
      <c r="K42" s="43">
        <v>25.1</v>
      </c>
      <c r="L42" s="24"/>
      <c r="M42" s="53">
        <v>10.04</v>
      </c>
      <c r="N42" s="53">
        <v>10.04</v>
      </c>
      <c r="O42" s="53"/>
      <c r="P42" s="52"/>
      <c r="Q42" s="62"/>
    </row>
    <row r="43" s="3" customFormat="true" customHeight="true" spans="1:17">
      <c r="A43" s="15">
        <v>36</v>
      </c>
      <c r="B43" s="16" t="s">
        <v>137</v>
      </c>
      <c r="C43" s="16" t="s">
        <v>148</v>
      </c>
      <c r="D43" s="18" t="s">
        <v>149</v>
      </c>
      <c r="E43" s="23" t="s">
        <v>150</v>
      </c>
      <c r="F43" s="19" t="s">
        <v>31</v>
      </c>
      <c r="G43" s="16" t="s">
        <v>26</v>
      </c>
      <c r="H43" s="16" t="s">
        <v>36</v>
      </c>
      <c r="I43" s="19">
        <v>36.76</v>
      </c>
      <c r="J43" s="41">
        <v>0</v>
      </c>
      <c r="K43" s="43">
        <v>14.7</v>
      </c>
      <c r="L43" s="19"/>
      <c r="M43" s="52">
        <v>5.88</v>
      </c>
      <c r="N43" s="52">
        <v>5.88</v>
      </c>
      <c r="O43" s="53"/>
      <c r="P43" s="52"/>
      <c r="Q43" s="62"/>
    </row>
    <row r="44" s="3" customFormat="true" customHeight="true" spans="1:17">
      <c r="A44" s="15">
        <v>37</v>
      </c>
      <c r="B44" s="16" t="s">
        <v>137</v>
      </c>
      <c r="C44" s="16" t="s">
        <v>151</v>
      </c>
      <c r="D44" s="18" t="s">
        <v>152</v>
      </c>
      <c r="E44" s="23" t="s">
        <v>153</v>
      </c>
      <c r="F44" s="19" t="s">
        <v>31</v>
      </c>
      <c r="G44" s="16" t="s">
        <v>26</v>
      </c>
      <c r="H44" s="16" t="s">
        <v>36</v>
      </c>
      <c r="I44" s="24">
        <v>56.79</v>
      </c>
      <c r="J44" s="41">
        <v>0</v>
      </c>
      <c r="K44" s="24">
        <v>22.71</v>
      </c>
      <c r="L44" s="24"/>
      <c r="M44" s="53">
        <v>9.08</v>
      </c>
      <c r="N44" s="53">
        <v>9.08</v>
      </c>
      <c r="O44" s="53"/>
      <c r="P44" s="52"/>
      <c r="Q44" s="62"/>
    </row>
    <row r="45" s="3" customFormat="true" customHeight="true" spans="1:17">
      <c r="A45" s="15">
        <v>38</v>
      </c>
      <c r="B45" s="16" t="s">
        <v>137</v>
      </c>
      <c r="C45" s="16" t="s">
        <v>154</v>
      </c>
      <c r="D45" s="18" t="s">
        <v>155</v>
      </c>
      <c r="E45" s="23" t="s">
        <v>156</v>
      </c>
      <c r="F45" s="19" t="s">
        <v>31</v>
      </c>
      <c r="G45" s="16" t="s">
        <v>48</v>
      </c>
      <c r="H45" s="16" t="s">
        <v>36</v>
      </c>
      <c r="I45" s="19">
        <v>82.07</v>
      </c>
      <c r="J45" s="41">
        <v>0</v>
      </c>
      <c r="K45" s="43">
        <v>30</v>
      </c>
      <c r="L45" s="43"/>
      <c r="M45" s="53">
        <v>12</v>
      </c>
      <c r="N45" s="53">
        <v>12</v>
      </c>
      <c r="O45" s="53"/>
      <c r="P45" s="52"/>
      <c r="Q45" s="62"/>
    </row>
    <row r="46" s="3" customFormat="true" customHeight="true" spans="1:17">
      <c r="A46" s="15">
        <v>39</v>
      </c>
      <c r="B46" s="16" t="s">
        <v>137</v>
      </c>
      <c r="C46" s="20" t="s">
        <v>157</v>
      </c>
      <c r="D46" s="18" t="s">
        <v>158</v>
      </c>
      <c r="E46" s="23" t="s">
        <v>159</v>
      </c>
      <c r="F46" s="19" t="s">
        <v>31</v>
      </c>
      <c r="G46" s="16" t="s">
        <v>48</v>
      </c>
      <c r="H46" s="16" t="s">
        <v>36</v>
      </c>
      <c r="I46" s="19">
        <v>75.39</v>
      </c>
      <c r="J46" s="19">
        <v>30.15</v>
      </c>
      <c r="K46" s="43">
        <v>30</v>
      </c>
      <c r="L46" s="43"/>
      <c r="M46" s="53">
        <v>12</v>
      </c>
      <c r="N46" s="53">
        <v>12</v>
      </c>
      <c r="O46" s="53"/>
      <c r="P46" s="52"/>
      <c r="Q46" s="62"/>
    </row>
    <row r="47" s="3" customFormat="true" customHeight="true" spans="1:17">
      <c r="A47" s="15">
        <v>40</v>
      </c>
      <c r="B47" s="16" t="s">
        <v>137</v>
      </c>
      <c r="C47" s="16" t="s">
        <v>160</v>
      </c>
      <c r="D47" s="18" t="s">
        <v>161</v>
      </c>
      <c r="E47" s="23" t="s">
        <v>162</v>
      </c>
      <c r="F47" s="19" t="s">
        <v>31</v>
      </c>
      <c r="G47" s="16" t="s">
        <v>48</v>
      </c>
      <c r="H47" s="16" t="s">
        <v>36</v>
      </c>
      <c r="I47" s="19">
        <v>80.18</v>
      </c>
      <c r="J47" s="41">
        <v>0</v>
      </c>
      <c r="K47" s="43">
        <v>30</v>
      </c>
      <c r="L47" s="43"/>
      <c r="M47" s="53">
        <v>12</v>
      </c>
      <c r="N47" s="53">
        <v>12</v>
      </c>
      <c r="O47" s="53"/>
      <c r="P47" s="52"/>
      <c r="Q47" s="62"/>
    </row>
    <row r="48" s="3" customFormat="true" customHeight="true" spans="1:17">
      <c r="A48" s="15">
        <v>41</v>
      </c>
      <c r="B48" s="16" t="s">
        <v>137</v>
      </c>
      <c r="C48" s="16" t="s">
        <v>163</v>
      </c>
      <c r="D48" s="18" t="s">
        <v>164</v>
      </c>
      <c r="E48" s="23" t="s">
        <v>165</v>
      </c>
      <c r="F48" s="16" t="s">
        <v>43</v>
      </c>
      <c r="G48" s="16" t="s">
        <v>48</v>
      </c>
      <c r="H48" s="16" t="s">
        <v>36</v>
      </c>
      <c r="I48" s="19">
        <v>82.07</v>
      </c>
      <c r="J48" s="41">
        <v>0</v>
      </c>
      <c r="K48" s="43">
        <v>30</v>
      </c>
      <c r="L48" s="43"/>
      <c r="M48" s="53">
        <v>12</v>
      </c>
      <c r="N48" s="53">
        <v>12</v>
      </c>
      <c r="O48" s="53"/>
      <c r="P48" s="52"/>
      <c r="Q48" s="62"/>
    </row>
    <row r="49" s="3" customFormat="true" customHeight="true" spans="1:17">
      <c r="A49" s="15">
        <v>42</v>
      </c>
      <c r="B49" s="16" t="s">
        <v>137</v>
      </c>
      <c r="C49" s="16" t="s">
        <v>166</v>
      </c>
      <c r="D49" s="18" t="s">
        <v>167</v>
      </c>
      <c r="E49" s="23" t="s">
        <v>168</v>
      </c>
      <c r="F49" s="16" t="s">
        <v>43</v>
      </c>
      <c r="G49" s="16" t="s">
        <v>48</v>
      </c>
      <c r="H49" s="16" t="s">
        <v>36</v>
      </c>
      <c r="I49" s="19">
        <v>82.07</v>
      </c>
      <c r="J49" s="41">
        <v>0</v>
      </c>
      <c r="K49" s="43">
        <v>30</v>
      </c>
      <c r="L49" s="43"/>
      <c r="M49" s="53">
        <v>12</v>
      </c>
      <c r="N49" s="53">
        <v>12</v>
      </c>
      <c r="O49" s="53"/>
      <c r="P49" s="52"/>
      <c r="Q49" s="62"/>
    </row>
    <row r="50" s="3" customFormat="true" ht="44" customHeight="true" spans="1:17">
      <c r="A50" s="27">
        <v>43</v>
      </c>
      <c r="B50" s="28" t="s">
        <v>137</v>
      </c>
      <c r="C50" s="29" t="s">
        <v>169</v>
      </c>
      <c r="D50" s="30" t="s">
        <v>170</v>
      </c>
      <c r="E50" s="30" t="s">
        <v>171</v>
      </c>
      <c r="F50" s="30" t="s">
        <v>84</v>
      </c>
      <c r="G50" s="30" t="s">
        <v>85</v>
      </c>
      <c r="H50" s="30" t="s">
        <v>141</v>
      </c>
      <c r="I50" s="30">
        <v>47.22</v>
      </c>
      <c r="J50" s="48">
        <v>14.17</v>
      </c>
      <c r="K50" s="48">
        <v>5.66</v>
      </c>
      <c r="L50" s="48">
        <v>7.55</v>
      </c>
      <c r="M50" s="56">
        <v>-1.89</v>
      </c>
      <c r="N50" s="48">
        <v>-3.3</v>
      </c>
      <c r="O50" s="48"/>
      <c r="P50" s="48">
        <v>1.41</v>
      </c>
      <c r="Q50" s="63" t="s">
        <v>172</v>
      </c>
    </row>
    <row r="51" s="3" customFormat="true" customHeight="true" spans="1:17">
      <c r="A51" s="15"/>
      <c r="B51" s="21" t="s">
        <v>68</v>
      </c>
      <c r="C51" s="22"/>
      <c r="D51" s="22"/>
      <c r="E51" s="36"/>
      <c r="F51" s="22"/>
      <c r="G51" s="22"/>
      <c r="H51" s="22"/>
      <c r="I51" s="22"/>
      <c r="J51" s="22"/>
      <c r="K51" s="22"/>
      <c r="L51" s="47"/>
      <c r="M51" s="55">
        <f>SUM(M40:M49)+1.41</f>
        <v>121.14</v>
      </c>
      <c r="N51" s="55">
        <f>SUM(N40:N49)</f>
        <v>110.47</v>
      </c>
      <c r="O51" s="55"/>
      <c r="P51" s="54">
        <f>SUM(P40:P50)</f>
        <v>10.67</v>
      </c>
      <c r="Q51" s="62"/>
    </row>
    <row r="52" s="3" customFormat="true" customHeight="true" spans="1:17">
      <c r="A52" s="15">
        <v>44</v>
      </c>
      <c r="B52" s="16" t="s">
        <v>173</v>
      </c>
      <c r="C52" s="16" t="s">
        <v>174</v>
      </c>
      <c r="D52" s="19" t="s">
        <v>175</v>
      </c>
      <c r="E52" s="23" t="s">
        <v>176</v>
      </c>
      <c r="F52" s="19" t="s">
        <v>25</v>
      </c>
      <c r="G52" s="37" t="s">
        <v>79</v>
      </c>
      <c r="H52" s="16" t="s">
        <v>36</v>
      </c>
      <c r="I52" s="19">
        <v>39.61</v>
      </c>
      <c r="J52" s="19">
        <v>11.88</v>
      </c>
      <c r="K52" s="24">
        <v>15.84</v>
      </c>
      <c r="L52" s="24"/>
      <c r="M52" s="53">
        <v>6.33</v>
      </c>
      <c r="N52" s="53">
        <v>6.33</v>
      </c>
      <c r="O52" s="53"/>
      <c r="P52" s="52"/>
      <c r="Q52" s="62"/>
    </row>
    <row r="53" s="3" customFormat="true" customHeight="true" spans="1:17">
      <c r="A53" s="15">
        <v>45</v>
      </c>
      <c r="B53" s="16" t="s">
        <v>173</v>
      </c>
      <c r="C53" s="16" t="s">
        <v>177</v>
      </c>
      <c r="D53" s="19" t="s">
        <v>178</v>
      </c>
      <c r="E53" s="23" t="s">
        <v>179</v>
      </c>
      <c r="F53" s="19" t="s">
        <v>31</v>
      </c>
      <c r="G53" s="37" t="s">
        <v>26</v>
      </c>
      <c r="H53" s="16" t="s">
        <v>36</v>
      </c>
      <c r="I53" s="19">
        <v>37.61</v>
      </c>
      <c r="J53" s="41">
        <v>0</v>
      </c>
      <c r="K53" s="24">
        <v>15.04</v>
      </c>
      <c r="L53" s="24"/>
      <c r="M53" s="53">
        <v>6.01</v>
      </c>
      <c r="N53" s="53">
        <v>6.01</v>
      </c>
      <c r="O53" s="53"/>
      <c r="P53" s="52"/>
      <c r="Q53" s="62"/>
    </row>
    <row r="54" s="3" customFormat="true" customHeight="true" spans="1:17">
      <c r="A54" s="15"/>
      <c r="B54" s="21" t="s">
        <v>68</v>
      </c>
      <c r="C54" s="22"/>
      <c r="D54" s="22"/>
      <c r="E54" s="36"/>
      <c r="F54" s="22"/>
      <c r="G54" s="22"/>
      <c r="H54" s="22"/>
      <c r="I54" s="22"/>
      <c r="J54" s="22"/>
      <c r="K54" s="22"/>
      <c r="L54" s="47"/>
      <c r="M54" s="55">
        <f>SUM(M52:M53)</f>
        <v>12.34</v>
      </c>
      <c r="N54" s="55">
        <f>SUM(N52:N53)</f>
        <v>12.34</v>
      </c>
      <c r="O54" s="53"/>
      <c r="P54" s="52"/>
      <c r="Q54" s="62"/>
    </row>
    <row r="55" s="3" customFormat="true" customHeight="true" spans="1:17">
      <c r="A55" s="15">
        <v>46</v>
      </c>
      <c r="B55" s="16" t="s">
        <v>180</v>
      </c>
      <c r="C55" s="17" t="s">
        <v>181</v>
      </c>
      <c r="D55" s="19" t="s">
        <v>182</v>
      </c>
      <c r="E55" s="23" t="s">
        <v>183</v>
      </c>
      <c r="F55" s="16" t="s">
        <v>43</v>
      </c>
      <c r="G55" s="16" t="s">
        <v>184</v>
      </c>
      <c r="H55" s="16" t="s">
        <v>27</v>
      </c>
      <c r="I55" s="19">
        <v>52.09</v>
      </c>
      <c r="J55" s="19">
        <v>51.05</v>
      </c>
      <c r="K55" s="41">
        <v>20.42</v>
      </c>
      <c r="L55" s="41"/>
      <c r="M55" s="53">
        <v>20.42</v>
      </c>
      <c r="N55" s="53">
        <v>15.31</v>
      </c>
      <c r="O55" s="53">
        <v>2.05</v>
      </c>
      <c r="P55" s="52">
        <v>3.06</v>
      </c>
      <c r="Q55" s="64"/>
    </row>
    <row r="56" s="3" customFormat="true" customHeight="true" spans="1:17">
      <c r="A56" s="15">
        <v>47</v>
      </c>
      <c r="B56" s="16" t="s">
        <v>180</v>
      </c>
      <c r="C56" s="16" t="s">
        <v>185</v>
      </c>
      <c r="D56" s="19" t="s">
        <v>186</v>
      </c>
      <c r="E56" s="23" t="s">
        <v>187</v>
      </c>
      <c r="F56" s="16" t="s">
        <v>43</v>
      </c>
      <c r="G56" s="16" t="s">
        <v>184</v>
      </c>
      <c r="H56" s="16" t="s">
        <v>27</v>
      </c>
      <c r="I56" s="19">
        <v>61.94</v>
      </c>
      <c r="J56" s="19">
        <v>61.94</v>
      </c>
      <c r="K56" s="41">
        <v>24.77</v>
      </c>
      <c r="L56" s="41"/>
      <c r="M56" s="53">
        <v>24.77</v>
      </c>
      <c r="N56" s="53">
        <v>18.57</v>
      </c>
      <c r="O56" s="53">
        <v>2.49</v>
      </c>
      <c r="P56" s="52">
        <v>3.71</v>
      </c>
      <c r="Q56" s="62"/>
    </row>
    <row r="57" s="4" customFormat="true" customHeight="true" spans="1:17">
      <c r="A57" s="15">
        <v>48</v>
      </c>
      <c r="B57" s="16" t="s">
        <v>180</v>
      </c>
      <c r="C57" s="16" t="s">
        <v>188</v>
      </c>
      <c r="D57" s="19" t="s">
        <v>189</v>
      </c>
      <c r="E57" s="24" t="s">
        <v>190</v>
      </c>
      <c r="F57" s="19" t="s">
        <v>191</v>
      </c>
      <c r="G57" s="16" t="s">
        <v>26</v>
      </c>
      <c r="H57" s="16" t="s">
        <v>36</v>
      </c>
      <c r="I57" s="41">
        <v>32.8</v>
      </c>
      <c r="J57" s="41">
        <v>0</v>
      </c>
      <c r="K57" s="24">
        <v>13.12</v>
      </c>
      <c r="L57" s="24"/>
      <c r="M57" s="53">
        <v>5.24</v>
      </c>
      <c r="N57" s="53">
        <v>5.24</v>
      </c>
      <c r="O57" s="53"/>
      <c r="P57" s="52"/>
      <c r="Q57" s="62"/>
    </row>
    <row r="58" s="4" customFormat="true" customHeight="true" spans="1:17">
      <c r="A58" s="15"/>
      <c r="B58" s="21" t="s">
        <v>68</v>
      </c>
      <c r="C58" s="22"/>
      <c r="D58" s="22"/>
      <c r="E58" s="36"/>
      <c r="F58" s="22"/>
      <c r="G58" s="22"/>
      <c r="H58" s="22"/>
      <c r="I58" s="22"/>
      <c r="J58" s="22"/>
      <c r="K58" s="22"/>
      <c r="L58" s="47"/>
      <c r="M58" s="55">
        <f>SUM(M55:M57)</f>
        <v>50.43</v>
      </c>
      <c r="N58" s="55">
        <f>SUM(N55:N57)</f>
        <v>39.12</v>
      </c>
      <c r="O58" s="55">
        <f>SUM(O55:O57)</f>
        <v>4.54</v>
      </c>
      <c r="P58" s="54">
        <f>SUM(P55:P57)</f>
        <v>6.77</v>
      </c>
      <c r="Q58" s="62"/>
    </row>
    <row r="59" s="4" customFormat="true" ht="35" customHeight="true" spans="1:17">
      <c r="A59" s="15">
        <v>49</v>
      </c>
      <c r="B59" s="24" t="s">
        <v>192</v>
      </c>
      <c r="C59" s="24" t="s">
        <v>193</v>
      </c>
      <c r="D59" s="24" t="s">
        <v>194</v>
      </c>
      <c r="E59" s="23" t="s">
        <v>195</v>
      </c>
      <c r="F59" s="24" t="s">
        <v>196</v>
      </c>
      <c r="G59" s="24" t="s">
        <v>197</v>
      </c>
      <c r="H59" s="24" t="s">
        <v>141</v>
      </c>
      <c r="I59" s="24">
        <v>19.47</v>
      </c>
      <c r="J59" s="43">
        <v>19.47</v>
      </c>
      <c r="K59" s="24">
        <v>7.78</v>
      </c>
      <c r="L59" s="24">
        <v>2.34</v>
      </c>
      <c r="M59" s="53">
        <v>5.44</v>
      </c>
      <c r="N59" s="53">
        <v>3.49</v>
      </c>
      <c r="O59" s="53">
        <v>0.79</v>
      </c>
      <c r="P59" s="52">
        <v>1.16</v>
      </c>
      <c r="Q59" s="60" t="s">
        <v>32</v>
      </c>
    </row>
    <row r="60" s="4" customFormat="true" customHeight="true" spans="1:17">
      <c r="A60" s="15">
        <v>50</v>
      </c>
      <c r="B60" s="24" t="s">
        <v>192</v>
      </c>
      <c r="C60" s="24" t="s">
        <v>198</v>
      </c>
      <c r="D60" s="24" t="s">
        <v>199</v>
      </c>
      <c r="E60" s="23" t="s">
        <v>200</v>
      </c>
      <c r="F60" s="24" t="s">
        <v>201</v>
      </c>
      <c r="G60" s="24" t="s">
        <v>202</v>
      </c>
      <c r="H60" s="24" t="s">
        <v>141</v>
      </c>
      <c r="I60" s="43">
        <v>21.4727</v>
      </c>
      <c r="J60" s="43">
        <v>17.69</v>
      </c>
      <c r="K60" s="41">
        <v>7.07</v>
      </c>
      <c r="L60" s="41"/>
      <c r="M60" s="53">
        <v>7.07</v>
      </c>
      <c r="N60" s="52">
        <v>5.3</v>
      </c>
      <c r="O60" s="53">
        <v>0.71</v>
      </c>
      <c r="P60" s="52">
        <v>1.06</v>
      </c>
      <c r="Q60" s="40"/>
    </row>
    <row r="61" s="4" customFormat="true" customHeight="true" spans="1:17">
      <c r="A61" s="15">
        <v>51</v>
      </c>
      <c r="B61" s="24" t="s">
        <v>192</v>
      </c>
      <c r="C61" s="24" t="s">
        <v>203</v>
      </c>
      <c r="D61" s="24" t="s">
        <v>204</v>
      </c>
      <c r="E61" s="23" t="s">
        <v>205</v>
      </c>
      <c r="F61" s="24" t="s">
        <v>84</v>
      </c>
      <c r="G61" s="24" t="s">
        <v>85</v>
      </c>
      <c r="H61" s="24" t="s">
        <v>141</v>
      </c>
      <c r="I61" s="24">
        <v>75.28</v>
      </c>
      <c r="J61" s="24">
        <v>75.28</v>
      </c>
      <c r="K61" s="41">
        <v>30</v>
      </c>
      <c r="L61" s="41"/>
      <c r="M61" s="51">
        <v>30</v>
      </c>
      <c r="N61" s="52">
        <v>22.5</v>
      </c>
      <c r="O61" s="52">
        <v>3</v>
      </c>
      <c r="P61" s="52">
        <v>4.5</v>
      </c>
      <c r="Q61" s="64"/>
    </row>
    <row r="62" s="4" customFormat="true" customHeight="true" spans="1:17">
      <c r="A62" s="15">
        <v>52</v>
      </c>
      <c r="B62" s="24" t="s">
        <v>192</v>
      </c>
      <c r="C62" s="24" t="s">
        <v>206</v>
      </c>
      <c r="D62" s="24" t="s">
        <v>207</v>
      </c>
      <c r="E62" s="23" t="s">
        <v>208</v>
      </c>
      <c r="F62" s="24" t="s">
        <v>196</v>
      </c>
      <c r="G62" s="24" t="s">
        <v>209</v>
      </c>
      <c r="H62" s="24" t="s">
        <v>141</v>
      </c>
      <c r="I62" s="49">
        <v>66.49</v>
      </c>
      <c r="J62" s="24">
        <v>66.49</v>
      </c>
      <c r="K62" s="41">
        <v>26.59</v>
      </c>
      <c r="L62" s="41"/>
      <c r="M62" s="53">
        <v>26.59</v>
      </c>
      <c r="N62" s="53">
        <v>19.94</v>
      </c>
      <c r="O62" s="53">
        <v>2.67</v>
      </c>
      <c r="P62" s="52">
        <v>3.98</v>
      </c>
      <c r="Q62" s="40"/>
    </row>
    <row r="63" s="4" customFormat="true" customHeight="true" spans="1:17">
      <c r="A63" s="15">
        <v>53</v>
      </c>
      <c r="B63" s="24" t="s">
        <v>192</v>
      </c>
      <c r="C63" s="24" t="s">
        <v>210</v>
      </c>
      <c r="D63" s="24" t="s">
        <v>211</v>
      </c>
      <c r="E63" s="23" t="s">
        <v>212</v>
      </c>
      <c r="F63" s="24" t="s">
        <v>201</v>
      </c>
      <c r="G63" s="24" t="s">
        <v>213</v>
      </c>
      <c r="H63" s="24" t="s">
        <v>141</v>
      </c>
      <c r="I63" s="24">
        <v>66.74</v>
      </c>
      <c r="J63" s="24">
        <v>66.74</v>
      </c>
      <c r="K63" s="19">
        <v>26.69</v>
      </c>
      <c r="L63" s="19">
        <v>10.68</v>
      </c>
      <c r="M63" s="53">
        <v>16.01</v>
      </c>
      <c r="N63" s="53">
        <v>9.33</v>
      </c>
      <c r="O63" s="53">
        <v>2.68</v>
      </c>
      <c r="P63" s="52">
        <v>4</v>
      </c>
      <c r="Q63" s="64"/>
    </row>
    <row r="64" s="4" customFormat="true" customHeight="true" spans="1:17">
      <c r="A64" s="15">
        <v>54</v>
      </c>
      <c r="B64" s="24" t="s">
        <v>192</v>
      </c>
      <c r="C64" s="24" t="s">
        <v>214</v>
      </c>
      <c r="D64" s="24" t="s">
        <v>215</v>
      </c>
      <c r="E64" s="23" t="s">
        <v>216</v>
      </c>
      <c r="F64" s="24" t="s">
        <v>196</v>
      </c>
      <c r="G64" s="24" t="s">
        <v>209</v>
      </c>
      <c r="H64" s="24" t="s">
        <v>141</v>
      </c>
      <c r="I64" s="24">
        <v>75.15</v>
      </c>
      <c r="J64" s="24">
        <v>75.15</v>
      </c>
      <c r="K64" s="41">
        <v>30</v>
      </c>
      <c r="L64" s="41"/>
      <c r="M64" s="51">
        <v>30</v>
      </c>
      <c r="N64" s="52">
        <v>22.5</v>
      </c>
      <c r="O64" s="52">
        <v>3</v>
      </c>
      <c r="P64" s="52">
        <v>4.5</v>
      </c>
      <c r="Q64" s="40"/>
    </row>
    <row r="65" s="3" customFormat="true" customHeight="true" spans="1:17">
      <c r="A65" s="15">
        <v>55</v>
      </c>
      <c r="B65" s="24" t="s">
        <v>192</v>
      </c>
      <c r="C65" s="24" t="s">
        <v>217</v>
      </c>
      <c r="D65" s="24" t="s">
        <v>218</v>
      </c>
      <c r="E65" s="23" t="s">
        <v>219</v>
      </c>
      <c r="F65" s="24" t="s">
        <v>220</v>
      </c>
      <c r="G65" s="24" t="s">
        <v>221</v>
      </c>
      <c r="H65" s="24" t="s">
        <v>141</v>
      </c>
      <c r="I65" s="43">
        <v>70</v>
      </c>
      <c r="J65" s="43">
        <v>70</v>
      </c>
      <c r="K65" s="41">
        <v>28</v>
      </c>
      <c r="L65" s="41">
        <v>11.2</v>
      </c>
      <c r="M65" s="53">
        <v>16.8</v>
      </c>
      <c r="N65" s="52">
        <v>9.8</v>
      </c>
      <c r="O65" s="52">
        <v>2.8</v>
      </c>
      <c r="P65" s="52">
        <v>4.2</v>
      </c>
      <c r="Q65" s="62"/>
    </row>
    <row r="66" s="3" customFormat="true" customHeight="true" spans="1:17">
      <c r="A66" s="15">
        <v>56</v>
      </c>
      <c r="B66" s="24" t="s">
        <v>192</v>
      </c>
      <c r="C66" s="24" t="s">
        <v>222</v>
      </c>
      <c r="D66" s="24" t="s">
        <v>223</v>
      </c>
      <c r="E66" s="23" t="s">
        <v>224</v>
      </c>
      <c r="F66" s="24" t="s">
        <v>84</v>
      </c>
      <c r="G66" s="24" t="s">
        <v>85</v>
      </c>
      <c r="H66" s="24" t="s">
        <v>225</v>
      </c>
      <c r="I66" s="24">
        <v>18.86</v>
      </c>
      <c r="J66" s="43">
        <v>0</v>
      </c>
      <c r="K66" s="24">
        <v>7.54</v>
      </c>
      <c r="L66" s="24"/>
      <c r="M66" s="53">
        <v>3.01</v>
      </c>
      <c r="N66" s="53">
        <v>3.01</v>
      </c>
      <c r="O66" s="53"/>
      <c r="P66" s="52"/>
      <c r="Q66" s="62"/>
    </row>
    <row r="67" s="1" customFormat="true" customHeight="true" spans="1:17">
      <c r="A67" s="15">
        <v>57</v>
      </c>
      <c r="B67" s="24" t="s">
        <v>192</v>
      </c>
      <c r="C67" s="24" t="s">
        <v>226</v>
      </c>
      <c r="D67" s="24" t="s">
        <v>227</v>
      </c>
      <c r="E67" s="23" t="s">
        <v>228</v>
      </c>
      <c r="F67" s="24" t="s">
        <v>84</v>
      </c>
      <c r="G67" s="24" t="s">
        <v>85</v>
      </c>
      <c r="H67" s="24" t="s">
        <v>225</v>
      </c>
      <c r="I67" s="24">
        <v>54.71</v>
      </c>
      <c r="J67" s="43">
        <v>0</v>
      </c>
      <c r="K67" s="43">
        <v>21.88</v>
      </c>
      <c r="L67" s="43"/>
      <c r="M67" s="53">
        <v>8.75</v>
      </c>
      <c r="N67" s="53">
        <v>8.75</v>
      </c>
      <c r="O67" s="53"/>
      <c r="P67" s="52"/>
      <c r="Q67" s="64"/>
    </row>
    <row r="68" s="3" customFormat="true" customHeight="true" spans="1:17">
      <c r="A68" s="15">
        <v>58</v>
      </c>
      <c r="B68" s="24" t="s">
        <v>192</v>
      </c>
      <c r="C68" s="23" t="s">
        <v>229</v>
      </c>
      <c r="D68" s="24" t="s">
        <v>230</v>
      </c>
      <c r="E68" s="23" t="s">
        <v>231</v>
      </c>
      <c r="F68" s="24" t="s">
        <v>220</v>
      </c>
      <c r="G68" s="24" t="s">
        <v>213</v>
      </c>
      <c r="H68" s="24" t="s">
        <v>225</v>
      </c>
      <c r="I68" s="43">
        <v>76.63</v>
      </c>
      <c r="J68" s="43">
        <v>22.03</v>
      </c>
      <c r="K68" s="43">
        <v>30</v>
      </c>
      <c r="L68" s="43"/>
      <c r="M68" s="53">
        <v>12</v>
      </c>
      <c r="N68" s="53">
        <v>12</v>
      </c>
      <c r="O68" s="53"/>
      <c r="P68" s="52"/>
      <c r="Q68" s="62"/>
    </row>
    <row r="69" s="3" customFormat="true" customHeight="true" spans="1:17">
      <c r="A69" s="15">
        <v>59</v>
      </c>
      <c r="B69" s="24" t="s">
        <v>192</v>
      </c>
      <c r="C69" s="23" t="s">
        <v>232</v>
      </c>
      <c r="D69" s="24" t="s">
        <v>233</v>
      </c>
      <c r="E69" s="23" t="s">
        <v>234</v>
      </c>
      <c r="F69" s="24" t="s">
        <v>84</v>
      </c>
      <c r="G69" s="24" t="s">
        <v>213</v>
      </c>
      <c r="H69" s="24" t="s">
        <v>225</v>
      </c>
      <c r="I69" s="43">
        <v>41</v>
      </c>
      <c r="J69" s="24">
        <v>8.27</v>
      </c>
      <c r="K69" s="43">
        <v>16.4</v>
      </c>
      <c r="L69" s="24"/>
      <c r="M69" s="53">
        <v>6.56</v>
      </c>
      <c r="N69" s="53">
        <v>6.56</v>
      </c>
      <c r="O69" s="53"/>
      <c r="P69" s="52"/>
      <c r="Q69" s="62"/>
    </row>
    <row r="70" s="3" customFormat="true" customHeight="true" spans="1:17">
      <c r="A70" s="15">
        <v>60</v>
      </c>
      <c r="B70" s="24" t="s">
        <v>192</v>
      </c>
      <c r="C70" s="24" t="s">
        <v>235</v>
      </c>
      <c r="D70" s="24" t="s">
        <v>236</v>
      </c>
      <c r="E70" s="23" t="s">
        <v>237</v>
      </c>
      <c r="F70" s="24" t="s">
        <v>220</v>
      </c>
      <c r="G70" s="24" t="s">
        <v>213</v>
      </c>
      <c r="H70" s="24" t="s">
        <v>225</v>
      </c>
      <c r="I70" s="24">
        <v>80.18</v>
      </c>
      <c r="J70" s="43">
        <v>0</v>
      </c>
      <c r="K70" s="43">
        <v>30</v>
      </c>
      <c r="L70" s="43"/>
      <c r="M70" s="53">
        <v>12</v>
      </c>
      <c r="N70" s="53">
        <v>12</v>
      </c>
      <c r="O70" s="53"/>
      <c r="P70" s="52"/>
      <c r="Q70" s="62"/>
    </row>
    <row r="71" s="3" customFormat="true" customHeight="true" spans="1:17">
      <c r="A71" s="15">
        <v>61</v>
      </c>
      <c r="B71" s="24" t="s">
        <v>192</v>
      </c>
      <c r="C71" s="24" t="s">
        <v>238</v>
      </c>
      <c r="D71" s="24" t="s">
        <v>239</v>
      </c>
      <c r="E71" s="23" t="s">
        <v>240</v>
      </c>
      <c r="F71" s="24" t="s">
        <v>84</v>
      </c>
      <c r="G71" s="24" t="s">
        <v>213</v>
      </c>
      <c r="H71" s="24" t="s">
        <v>225</v>
      </c>
      <c r="I71" s="24">
        <v>75.47</v>
      </c>
      <c r="J71" s="43">
        <v>0</v>
      </c>
      <c r="K71" s="43">
        <v>30</v>
      </c>
      <c r="L71" s="43"/>
      <c r="M71" s="53">
        <v>12</v>
      </c>
      <c r="N71" s="53">
        <v>12</v>
      </c>
      <c r="O71" s="53"/>
      <c r="P71" s="52"/>
      <c r="Q71" s="62"/>
    </row>
    <row r="72" s="3" customFormat="true" customHeight="true" spans="1:17">
      <c r="A72" s="15">
        <v>62</v>
      </c>
      <c r="B72" s="24" t="s">
        <v>192</v>
      </c>
      <c r="C72" s="24" t="s">
        <v>241</v>
      </c>
      <c r="D72" s="24" t="s">
        <v>242</v>
      </c>
      <c r="E72" s="23" t="s">
        <v>243</v>
      </c>
      <c r="F72" s="24" t="s">
        <v>84</v>
      </c>
      <c r="G72" s="24" t="s">
        <v>213</v>
      </c>
      <c r="H72" s="24" t="s">
        <v>225</v>
      </c>
      <c r="I72" s="24">
        <v>75.47</v>
      </c>
      <c r="J72" s="43">
        <v>0</v>
      </c>
      <c r="K72" s="43">
        <v>30</v>
      </c>
      <c r="L72" s="43"/>
      <c r="M72" s="53">
        <v>12</v>
      </c>
      <c r="N72" s="53">
        <v>12</v>
      </c>
      <c r="O72" s="53"/>
      <c r="P72" s="52"/>
      <c r="Q72" s="62"/>
    </row>
    <row r="73" s="3" customFormat="true" customHeight="true" spans="1:17">
      <c r="A73" s="15">
        <v>63</v>
      </c>
      <c r="B73" s="24" t="s">
        <v>192</v>
      </c>
      <c r="C73" s="23" t="s">
        <v>244</v>
      </c>
      <c r="D73" s="24" t="s">
        <v>245</v>
      </c>
      <c r="E73" s="23" t="s">
        <v>246</v>
      </c>
      <c r="F73" s="24" t="s">
        <v>220</v>
      </c>
      <c r="G73" s="24" t="s">
        <v>213</v>
      </c>
      <c r="H73" s="24" t="s">
        <v>225</v>
      </c>
      <c r="I73" s="43">
        <v>41.24</v>
      </c>
      <c r="J73" s="43">
        <v>19.91</v>
      </c>
      <c r="K73" s="24">
        <v>16.49</v>
      </c>
      <c r="L73" s="24"/>
      <c r="M73" s="53">
        <v>6.59</v>
      </c>
      <c r="N73" s="53">
        <v>6.59</v>
      </c>
      <c r="O73" s="53"/>
      <c r="P73" s="52"/>
      <c r="Q73" s="62"/>
    </row>
    <row r="74" s="1" customFormat="true" customHeight="true" spans="1:17">
      <c r="A74" s="15">
        <v>64</v>
      </c>
      <c r="B74" s="24" t="s">
        <v>192</v>
      </c>
      <c r="C74" s="24" t="s">
        <v>247</v>
      </c>
      <c r="D74" s="24" t="s">
        <v>248</v>
      </c>
      <c r="E74" s="23" t="s">
        <v>249</v>
      </c>
      <c r="F74" s="24" t="s">
        <v>84</v>
      </c>
      <c r="G74" s="24" t="s">
        <v>213</v>
      </c>
      <c r="H74" s="24" t="s">
        <v>225</v>
      </c>
      <c r="I74" s="43">
        <v>49.5</v>
      </c>
      <c r="J74" s="43">
        <v>41.59</v>
      </c>
      <c r="K74" s="43">
        <v>19.8</v>
      </c>
      <c r="L74" s="24"/>
      <c r="M74" s="53">
        <v>7.92</v>
      </c>
      <c r="N74" s="53">
        <v>7.92</v>
      </c>
      <c r="O74" s="53"/>
      <c r="P74" s="52"/>
      <c r="Q74" s="62"/>
    </row>
    <row r="75" s="1" customFormat="true" customHeight="true" spans="1:17">
      <c r="A75" s="15">
        <v>65</v>
      </c>
      <c r="B75" s="24" t="s">
        <v>192</v>
      </c>
      <c r="C75" s="24" t="s">
        <v>250</v>
      </c>
      <c r="D75" s="24" t="s">
        <v>251</v>
      </c>
      <c r="E75" s="23" t="s">
        <v>252</v>
      </c>
      <c r="F75" s="24" t="s">
        <v>220</v>
      </c>
      <c r="G75" s="24" t="s">
        <v>213</v>
      </c>
      <c r="H75" s="24" t="s">
        <v>225</v>
      </c>
      <c r="I75" s="24">
        <v>35.84</v>
      </c>
      <c r="J75" s="43">
        <v>15.2</v>
      </c>
      <c r="K75" s="43">
        <v>14.33</v>
      </c>
      <c r="L75" s="24"/>
      <c r="M75" s="53">
        <v>5.73</v>
      </c>
      <c r="N75" s="53">
        <v>5.73</v>
      </c>
      <c r="O75" s="53"/>
      <c r="P75" s="52"/>
      <c r="Q75" s="62"/>
    </row>
    <row r="76" s="1" customFormat="true" customHeight="true" spans="1:17">
      <c r="A76" s="15">
        <v>66</v>
      </c>
      <c r="B76" s="24" t="s">
        <v>192</v>
      </c>
      <c r="C76" s="23" t="s">
        <v>253</v>
      </c>
      <c r="D76" s="24" t="s">
        <v>254</v>
      </c>
      <c r="E76" s="23" t="s">
        <v>255</v>
      </c>
      <c r="F76" s="24" t="s">
        <v>196</v>
      </c>
      <c r="G76" s="24" t="s">
        <v>197</v>
      </c>
      <c r="H76" s="24" t="s">
        <v>225</v>
      </c>
      <c r="I76" s="24">
        <v>49.74</v>
      </c>
      <c r="J76" s="24">
        <v>28.84</v>
      </c>
      <c r="K76" s="43">
        <v>19.89</v>
      </c>
      <c r="L76" s="46"/>
      <c r="M76" s="53">
        <v>7.95</v>
      </c>
      <c r="N76" s="53">
        <v>7.95</v>
      </c>
      <c r="O76" s="53"/>
      <c r="P76" s="52"/>
      <c r="Q76" s="62"/>
    </row>
    <row r="77" s="1" customFormat="true" customHeight="true" spans="1:17">
      <c r="A77" s="15">
        <v>67</v>
      </c>
      <c r="B77" s="24" t="s">
        <v>192</v>
      </c>
      <c r="C77" s="23" t="s">
        <v>256</v>
      </c>
      <c r="D77" s="74" t="s">
        <v>257</v>
      </c>
      <c r="E77" s="23" t="s">
        <v>258</v>
      </c>
      <c r="F77" s="24" t="s">
        <v>196</v>
      </c>
      <c r="G77" s="24" t="s">
        <v>197</v>
      </c>
      <c r="H77" s="24" t="s">
        <v>225</v>
      </c>
      <c r="I77" s="24">
        <v>76.31</v>
      </c>
      <c r="J77" s="24">
        <v>21.41</v>
      </c>
      <c r="K77" s="43">
        <v>30</v>
      </c>
      <c r="L77" s="43"/>
      <c r="M77" s="53">
        <v>12</v>
      </c>
      <c r="N77" s="53">
        <v>12</v>
      </c>
      <c r="O77" s="53"/>
      <c r="P77" s="52"/>
      <c r="Q77" s="62"/>
    </row>
    <row r="78" s="1" customFormat="true" customHeight="true" spans="1:17">
      <c r="A78" s="15">
        <v>68</v>
      </c>
      <c r="B78" s="24" t="s">
        <v>192</v>
      </c>
      <c r="C78" s="23" t="s">
        <v>259</v>
      </c>
      <c r="D78" s="24" t="s">
        <v>260</v>
      </c>
      <c r="E78" s="23" t="s">
        <v>261</v>
      </c>
      <c r="F78" s="24" t="s">
        <v>196</v>
      </c>
      <c r="G78" s="24" t="s">
        <v>197</v>
      </c>
      <c r="H78" s="24" t="s">
        <v>225</v>
      </c>
      <c r="I78" s="24">
        <v>38.96</v>
      </c>
      <c r="J78" s="24">
        <v>19.82</v>
      </c>
      <c r="K78" s="43">
        <v>15.58</v>
      </c>
      <c r="L78" s="24"/>
      <c r="M78" s="53">
        <v>6.23</v>
      </c>
      <c r="N78" s="53">
        <v>6.23</v>
      </c>
      <c r="O78" s="53"/>
      <c r="P78" s="52"/>
      <c r="Q78" s="62"/>
    </row>
    <row r="79" customHeight="true" spans="1:17">
      <c r="A79" s="65"/>
      <c r="B79" s="21" t="s">
        <v>68</v>
      </c>
      <c r="C79" s="22"/>
      <c r="D79" s="22"/>
      <c r="E79" s="36"/>
      <c r="F79" s="22"/>
      <c r="G79" s="22"/>
      <c r="H79" s="22"/>
      <c r="I79" s="22"/>
      <c r="J79" s="22"/>
      <c r="K79" s="22"/>
      <c r="L79" s="47"/>
      <c r="M79" s="69">
        <f>SUM(M59:M78)</f>
        <v>244.65</v>
      </c>
      <c r="N79" s="69">
        <f>SUM(N59:N78)</f>
        <v>205.6</v>
      </c>
      <c r="O79" s="69">
        <f>SUM(O59:O78)</f>
        <v>15.65</v>
      </c>
      <c r="P79" s="69">
        <f>SUM(P59:P78)</f>
        <v>23.4</v>
      </c>
      <c r="Q79" s="71"/>
    </row>
    <row r="80" customHeight="true" spans="1:17">
      <c r="A80" s="65"/>
      <c r="B80" s="21" t="s">
        <v>262</v>
      </c>
      <c r="C80" s="22"/>
      <c r="D80" s="22"/>
      <c r="E80" s="36"/>
      <c r="F80" s="22"/>
      <c r="G80" s="22"/>
      <c r="H80" s="22"/>
      <c r="I80" s="22"/>
      <c r="J80" s="22"/>
      <c r="K80" s="22"/>
      <c r="L80" s="47"/>
      <c r="M80" s="69">
        <v>793.28</v>
      </c>
      <c r="N80" s="69">
        <v>702.23</v>
      </c>
      <c r="O80" s="69">
        <v>32.21</v>
      </c>
      <c r="P80" s="69">
        <v>58.84</v>
      </c>
      <c r="Q80" s="72"/>
    </row>
    <row r="81" customHeight="true" spans="2:17">
      <c r="B81" s="66"/>
      <c r="C81" s="67"/>
      <c r="D81" s="67"/>
      <c r="E81" s="68"/>
      <c r="F81" s="67"/>
      <c r="G81" s="67"/>
      <c r="H81" s="67"/>
      <c r="I81" s="67"/>
      <c r="J81" s="67"/>
      <c r="K81" s="67"/>
      <c r="L81" s="67"/>
      <c r="M81" s="70"/>
      <c r="N81" s="70"/>
      <c r="O81" s="70"/>
      <c r="P81" s="70"/>
      <c r="Q81" s="73"/>
    </row>
  </sheetData>
  <autoFilter ref="A1:Q80">
    <extLst/>
  </autoFilter>
  <mergeCells count="25">
    <mergeCell ref="A1:C1"/>
    <mergeCell ref="A2:Q2"/>
    <mergeCell ref="M3:P3"/>
    <mergeCell ref="N4:P4"/>
    <mergeCell ref="B18:L18"/>
    <mergeCell ref="B39:L39"/>
    <mergeCell ref="B51:L51"/>
    <mergeCell ref="B54:L54"/>
    <mergeCell ref="B58:L58"/>
    <mergeCell ref="B79:L79"/>
    <mergeCell ref="B80:L80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4:M5"/>
    <mergeCell ref="Q3:Q5"/>
  </mergeCells>
  <printOptions horizontalCentered="true" verticalCentered="true"/>
  <pageMargins left="0.156944444444444" right="0.0784722222222222" top="0.393055555555556" bottom="0.314583333333333" header="0.314583333333333" footer="0.196527777777778"/>
  <pageSetup paperSize="9" scale="67" fitToHeight="0" orientation="landscape" horizontalDpi="600"/>
  <headerFooter/>
  <ignoredErrors>
    <ignoredError sqref="D23 D25 D33 D77 D44 D12 D6:D7" numberStoredAsText="true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陈立飞</cp:lastModifiedBy>
  <dcterms:created xsi:type="dcterms:W3CDTF">2025-08-23T04:44:00Z</dcterms:created>
  <dcterms:modified xsi:type="dcterms:W3CDTF">2025-10-29T11:50:12Z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9097E668E97846DAA49B45E10BF4423E_11</vt:lpwstr>
  </property>
  <property fmtid="{D5CDD505-2E9C-101B-9397-08002B2CF9AE}" pid="3" name="KSOProductBuildVer">
    <vt:lpwstr>2052-11.8.2.10337</vt:lpwstr>
  </property>
</Properties>
</file>